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 Name\Desktop\Настя\ГОП 25-26\"/>
    </mc:Choice>
  </mc:AlternateContent>
  <bookViews>
    <workbookView xWindow="0" yWindow="0" windowWidth="20295" windowHeight="6645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процедур'!$A$1:$AY$188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50" i="5" l="1"/>
  <c r="AS24" i="5"/>
  <c r="AQ55" i="5"/>
  <c r="AQ37" i="5"/>
  <c r="AR67" i="5" l="1"/>
  <c r="AR180" i="5"/>
  <c r="AR176" i="5"/>
  <c r="AR143" i="5"/>
  <c r="AR140" i="5"/>
  <c r="AR114" i="5"/>
  <c r="AR82" i="5"/>
  <c r="AR159" i="5"/>
  <c r="AR167" i="5"/>
  <c r="AR139" i="5"/>
  <c r="AR141" i="5"/>
  <c r="AR136" i="5"/>
  <c r="AS141" i="5" l="1"/>
  <c r="AS136" i="5"/>
  <c r="AR184" i="5"/>
  <c r="AR187" i="5"/>
  <c r="AR186" i="5"/>
  <c r="AR185" i="5"/>
  <c r="AR183" i="5"/>
  <c r="AR182" i="5"/>
  <c r="AR181" i="5"/>
  <c r="AR179" i="5"/>
  <c r="AR178" i="5"/>
  <c r="AR177" i="5"/>
  <c r="AR175" i="5"/>
  <c r="AR174" i="5"/>
  <c r="AR173" i="5"/>
  <c r="AR168" i="5"/>
  <c r="AR166" i="5"/>
  <c r="AR165" i="5"/>
  <c r="AR164" i="5"/>
  <c r="AR163" i="5"/>
  <c r="AR162" i="5"/>
  <c r="AR161" i="5"/>
  <c r="AR160" i="5"/>
  <c r="AR157" i="5"/>
  <c r="AR158" i="5"/>
  <c r="AR155" i="5"/>
  <c r="AR154" i="5"/>
  <c r="AR153" i="5"/>
  <c r="AR148" i="5"/>
  <c r="AR147" i="5"/>
  <c r="AR146" i="5"/>
  <c r="AR145" i="5"/>
  <c r="AR144" i="5"/>
  <c r="AR142" i="5"/>
  <c r="AR138" i="5"/>
  <c r="AR134" i="5"/>
  <c r="AR135" i="5"/>
  <c r="AR137" i="5"/>
  <c r="AR133" i="5"/>
  <c r="AR128" i="5"/>
  <c r="AR126" i="5"/>
  <c r="AR127" i="5"/>
  <c r="AR125" i="5"/>
  <c r="AR122" i="5"/>
  <c r="AR123" i="5"/>
  <c r="AR124" i="5"/>
  <c r="AR121" i="5"/>
  <c r="AR120" i="5"/>
  <c r="AR119" i="5"/>
  <c r="AR118" i="5"/>
  <c r="AR117" i="5"/>
  <c r="AR116" i="5"/>
  <c r="AR115" i="5"/>
  <c r="AR113" i="5"/>
  <c r="AR108" i="5"/>
  <c r="AR107" i="5"/>
  <c r="AR105" i="5"/>
  <c r="AR106" i="5"/>
  <c r="AR104" i="5"/>
  <c r="AR103" i="5"/>
  <c r="AR102" i="5"/>
  <c r="AR101" i="5"/>
  <c r="AR100" i="5"/>
  <c r="AR99" i="5"/>
  <c r="AR98" i="5"/>
  <c r="AR97" i="5"/>
  <c r="AR96" i="5"/>
  <c r="AR95" i="5"/>
  <c r="AR94" i="5"/>
  <c r="AR89" i="5"/>
  <c r="AR88" i="5"/>
  <c r="AR85" i="5"/>
  <c r="AR86" i="5"/>
  <c r="AR87" i="5"/>
  <c r="AR84" i="5"/>
  <c r="AR83" i="5"/>
  <c r="AR81" i="5"/>
  <c r="AR80" i="5"/>
  <c r="AR79" i="5"/>
  <c r="AR74" i="5"/>
  <c r="AR73" i="5"/>
  <c r="AR70" i="5"/>
  <c r="AR71" i="5"/>
  <c r="AR72" i="5"/>
  <c r="AR69" i="5"/>
  <c r="AR68" i="5"/>
  <c r="AR66" i="5"/>
  <c r="AR65" i="5"/>
  <c r="AR64" i="5"/>
  <c r="AR56" i="5"/>
  <c r="AR57" i="5"/>
  <c r="AR58" i="5"/>
  <c r="AR55" i="5"/>
  <c r="AR43" i="5"/>
  <c r="AR44" i="5"/>
  <c r="AR42" i="5"/>
  <c r="AR30" i="5"/>
  <c r="AR31" i="5"/>
  <c r="AR29" i="5"/>
  <c r="AR19" i="5"/>
  <c r="AR17" i="5"/>
  <c r="AR18" i="5"/>
  <c r="AR16" i="5"/>
  <c r="AQ178" i="5" l="1"/>
  <c r="AS178" i="5" s="1"/>
  <c r="AS179" i="5"/>
  <c r="AS180" i="5"/>
  <c r="AS181" i="5"/>
  <c r="AS182" i="5"/>
  <c r="AS183" i="5"/>
  <c r="AS184" i="5"/>
  <c r="AS185" i="5"/>
  <c r="AQ186" i="5"/>
  <c r="AS186" i="5" s="1"/>
  <c r="AQ187" i="5"/>
  <c r="AS187" i="5" s="1"/>
  <c r="AS159" i="5" l="1"/>
  <c r="AS160" i="5"/>
  <c r="AS161" i="5"/>
  <c r="AS162" i="5"/>
  <c r="AS163" i="5"/>
  <c r="AS164" i="5"/>
  <c r="AS165" i="5"/>
  <c r="AQ166" i="5"/>
  <c r="AS166" i="5" s="1"/>
  <c r="AQ167" i="5"/>
  <c r="AS167" i="5" s="1"/>
  <c r="AQ168" i="5"/>
  <c r="AS168" i="5" s="1"/>
  <c r="AS140" i="5"/>
  <c r="AS142" i="5"/>
  <c r="AS143" i="5"/>
  <c r="AS144" i="5"/>
  <c r="AQ145" i="5"/>
  <c r="AS145" i="5" s="1"/>
  <c r="AQ146" i="5"/>
  <c r="AS146" i="5" s="1"/>
  <c r="AQ147" i="5"/>
  <c r="AS147" i="5" s="1"/>
  <c r="AS120" i="5"/>
  <c r="AS121" i="5"/>
  <c r="AS122" i="5"/>
  <c r="AS123" i="5"/>
  <c r="AS124" i="5"/>
  <c r="AQ125" i="5"/>
  <c r="AS125" i="5" s="1"/>
  <c r="AQ126" i="5"/>
  <c r="AS126" i="5" s="1"/>
  <c r="AQ127" i="5"/>
  <c r="AS127" i="5" s="1"/>
  <c r="AQ128" i="5"/>
  <c r="AS128" i="5" s="1"/>
  <c r="AS104" i="5"/>
  <c r="AQ105" i="5"/>
  <c r="AS105" i="5" s="1"/>
  <c r="AQ106" i="5"/>
  <c r="AS106" i="5" s="1"/>
  <c r="AQ107" i="5"/>
  <c r="AS107" i="5" s="1"/>
  <c r="AQ108" i="5"/>
  <c r="AS108" i="5" s="1"/>
  <c r="AS103" i="5"/>
  <c r="AQ86" i="5"/>
  <c r="AS86" i="5" s="1"/>
  <c r="AQ87" i="5"/>
  <c r="AS87" i="5" s="1"/>
  <c r="AQ88" i="5"/>
  <c r="AS88" i="5" s="1"/>
  <c r="AQ89" i="5"/>
  <c r="AS89" i="5" s="1"/>
  <c r="AQ74" i="5" l="1"/>
  <c r="AS74" i="5" s="1"/>
  <c r="AQ73" i="5"/>
  <c r="AS73" i="5" s="1"/>
  <c r="AQ71" i="5"/>
  <c r="AS71" i="5" s="1"/>
  <c r="AQ72" i="5"/>
  <c r="AS72" i="5" s="1"/>
  <c r="AS70" i="5"/>
  <c r="AQ59" i="5"/>
  <c r="AR59" i="5"/>
  <c r="AR32" i="5"/>
  <c r="AR45" i="5"/>
  <c r="AQ56" i="5"/>
  <c r="AS56" i="5" s="1"/>
  <c r="AQ57" i="5"/>
  <c r="AS57" i="5" s="1"/>
  <c r="AS58" i="5"/>
  <c r="AR54" i="5"/>
  <c r="AR53" i="5"/>
  <c r="AR52" i="5"/>
  <c r="AR51" i="5"/>
  <c r="AS69" i="5"/>
  <c r="AS68" i="5"/>
  <c r="AS67" i="5"/>
  <c r="AS66" i="5"/>
  <c r="AS65" i="5"/>
  <c r="AS64" i="5"/>
  <c r="AQ45" i="5"/>
  <c r="AQ44" i="5"/>
  <c r="AS44" i="5" s="1"/>
  <c r="AQ43" i="5"/>
  <c r="AS43" i="5" s="1"/>
  <c r="AQ42" i="5"/>
  <c r="AS42" i="5" s="1"/>
  <c r="AR41" i="5"/>
  <c r="AQ41" i="5"/>
  <c r="AR40" i="5"/>
  <c r="AQ40" i="5"/>
  <c r="AR39" i="5"/>
  <c r="AQ39" i="5"/>
  <c r="AR38" i="5"/>
  <c r="AQ38" i="5"/>
  <c r="AR37" i="5"/>
  <c r="AR28" i="5"/>
  <c r="AR27" i="5"/>
  <c r="AR26" i="5"/>
  <c r="AR25" i="5"/>
  <c r="AR24" i="5"/>
  <c r="AQ32" i="5"/>
  <c r="AQ31" i="5"/>
  <c r="AQ30" i="5"/>
  <c r="AS30" i="5" s="1"/>
  <c r="AQ29" i="5"/>
  <c r="AQ28" i="5"/>
  <c r="AQ27" i="5"/>
  <c r="AQ26" i="5"/>
  <c r="AQ25" i="5"/>
  <c r="AQ24" i="5"/>
  <c r="AS177" i="5"/>
  <c r="AS176" i="5"/>
  <c r="AS175" i="5"/>
  <c r="AQ174" i="5"/>
  <c r="AS174" i="5" s="1"/>
  <c r="AS173" i="5"/>
  <c r="AS158" i="5"/>
  <c r="AS157" i="5"/>
  <c r="AS156" i="5"/>
  <c r="AS155" i="5"/>
  <c r="AS154" i="5"/>
  <c r="AS153" i="5"/>
  <c r="AQ148" i="5"/>
  <c r="AS148" i="5" s="1"/>
  <c r="AS139" i="5"/>
  <c r="AS138" i="5"/>
  <c r="AS137" i="5"/>
  <c r="AS135" i="5"/>
  <c r="AQ134" i="5"/>
  <c r="AS134" i="5" s="1"/>
  <c r="AS133" i="5"/>
  <c r="AS119" i="5"/>
  <c r="AS118" i="5"/>
  <c r="AS117" i="5"/>
  <c r="AS116" i="5"/>
  <c r="AS115" i="5"/>
  <c r="AS114" i="5"/>
  <c r="AS113" i="5"/>
  <c r="AS102" i="5"/>
  <c r="AS101" i="5"/>
  <c r="AS100" i="5"/>
  <c r="AS99" i="5"/>
  <c r="AS98" i="5"/>
  <c r="AS97" i="5"/>
  <c r="AS96" i="5"/>
  <c r="AS95" i="5"/>
  <c r="AS94" i="5"/>
  <c r="AS85" i="5"/>
  <c r="AS84" i="5"/>
  <c r="AS83" i="5"/>
  <c r="AS82" i="5"/>
  <c r="AS81" i="5"/>
  <c r="AS80" i="5"/>
  <c r="AS79" i="5"/>
  <c r="AS55" i="5"/>
  <c r="AQ19" i="5"/>
  <c r="AS19" i="5" s="1"/>
  <c r="AQ18" i="5"/>
  <c r="AS18" i="5" s="1"/>
  <c r="AQ17" i="5"/>
  <c r="AS17" i="5" s="1"/>
  <c r="AQ16" i="5"/>
  <c r="AS16" i="5" s="1"/>
  <c r="AR15" i="5"/>
  <c r="AQ15" i="5"/>
  <c r="AR14" i="5"/>
  <c r="AQ14" i="5"/>
  <c r="AR13" i="5"/>
  <c r="AQ13" i="5"/>
  <c r="AR12" i="5"/>
  <c r="AQ12" i="5"/>
  <c r="AS59" i="5" l="1"/>
  <c r="AS52" i="5"/>
  <c r="AS54" i="5"/>
  <c r="AS12" i="5"/>
  <c r="AS41" i="5"/>
  <c r="AS51" i="5"/>
  <c r="AS39" i="5"/>
  <c r="AS15" i="5"/>
  <c r="AS38" i="5"/>
  <c r="AS14" i="5"/>
  <c r="AS53" i="5"/>
  <c r="AS32" i="5"/>
  <c r="AS45" i="5"/>
  <c r="AS40" i="5"/>
  <c r="AS13" i="5"/>
  <c r="AS37" i="5"/>
  <c r="AS26" i="5"/>
  <c r="AS31" i="5"/>
  <c r="AS27" i="5"/>
  <c r="AS28" i="5"/>
  <c r="AS29" i="5"/>
  <c r="AS25" i="5"/>
</calcChain>
</file>

<file path=xl/sharedStrings.xml><?xml version="1.0" encoding="utf-8"?>
<sst xmlns="http://schemas.openxmlformats.org/spreadsheetml/2006/main" count="680" uniqueCount="116">
  <si>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</si>
  <si>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</si>
  <si>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</si>
  <si>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</si>
  <si>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</si>
  <si>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</si>
  <si>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</si>
  <si>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</si>
  <si>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</si>
  <si>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</si>
  <si>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</si>
  <si>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</si>
  <si>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</si>
  <si>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</si>
  <si>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</si>
  <si>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</si>
  <si>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</si>
  <si>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</si>
  <si>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</si>
  <si>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</si>
  <si>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</si>
  <si>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</si>
  <si>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</si>
  <si>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</si>
  <si>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</si>
  <si>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</si>
  <si>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</si>
  <si>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</si>
  <si>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</si>
  <si>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</si>
  <si>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</si>
  <si>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</si>
  <si>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</si>
  <si>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</si>
  <si>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</si>
  <si>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</si>
  <si>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</si>
  <si>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</si>
  <si>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</si>
  <si>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</si>
  <si>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</si>
  <si>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</si>
  <si>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</si>
  <si>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</si>
  <si>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</si>
  <si>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</si>
  <si>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</si>
  <si>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</si>
  <si>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</si>
  <si>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</si>
  <si>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</si>
  <si>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</si>
  <si>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</si>
  <si>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</si>
  <si>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</si>
  <si>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</si>
  <si>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</si>
  <si>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</si>
  <si>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</si>
  <si>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</si>
  <si>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</si>
  <si>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</si>
  <si>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</si>
  <si>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</si>
  <si>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</si>
  <si>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</si>
  <si>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</si>
  <si>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</si>
  <si>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</si>
  <si>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</si>
  <si>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</si>
  <si>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</si>
  <si>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</si>
  <si>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Иностранный язык (указать какой)</t>
  </si>
  <si>
    <t>Основы религиозных культур и светской этики</t>
  </si>
  <si>
    <t>Труд (технология)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</si>
  <si>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</si>
  <si>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</si>
  <si>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</si>
  <si>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</si>
  <si>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</si>
  <si>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</si>
  <si>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</si>
  <si>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</si>
  <si>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</si>
  <si>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</si>
  <si>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</si>
  <si>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</si>
  <si>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Основы безопасности и защиты Родины</t>
  </si>
  <si>
    <t>Алгебра и начала математического анализа</t>
  </si>
  <si>
    <t>Индивидуальный проект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</si>
  <si>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</si>
  <si>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</si>
  <si>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</si>
  <si>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</si>
  <si>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</si>
  <si>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</si>
  <si>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</si>
  <si>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</si>
  <si>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</si>
  <si>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</si>
  <si>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</si>
  <si>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</si>
  <si>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</si>
  <si>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п.Азанка</t>
  </si>
  <si>
    <t>МАОУ СОШ п.Азанка</t>
  </si>
  <si>
    <t>129/1</t>
  </si>
  <si>
    <t>КР</t>
  </si>
  <si>
    <t>ПР</t>
  </si>
  <si>
    <t xml:space="preserve">КР </t>
  </si>
  <si>
    <t>ДР</t>
  </si>
  <si>
    <t>ИС</t>
  </si>
  <si>
    <t xml:space="preserve"> 2025-2026 уч.г.</t>
  </si>
  <si>
    <t>ВПР</t>
  </si>
  <si>
    <t xml:space="preserve">Приложение 1 к приказу от 30.12.2025 г. </t>
  </si>
  <si>
    <t xml:space="preserve"> №213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</si>
</sst>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2" fillId="0" borderId="0" xfId="0" applyNumberFormat="1" applyFont="1"/>
    <xf numFmtId="0" fontId="4" fillId="4" borderId="1" xfId="0" applyFont="1" applyFill="1" applyBorder="1" applyAlignment="1">
      <alignment vertical="center" wrapText="1"/>
    </xf>
    <xf numFmtId="0" fontId="2" fillId="4" borderId="1" xfId="0" applyFont="1" applyFill="1" applyBorder="1"/>
    <xf numFmtId="0" fontId="4" fillId="4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vertical="center"/>
    </xf>
    <xf numFmtId="0" fontId="2" fillId="9" borderId="1" xfId="0" applyFont="1" applyFill="1" applyBorder="1"/>
    <xf numFmtId="0" fontId="2" fillId="4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/>
    <xf numFmtId="0" fontId="26" fillId="6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5" fillId="6" borderId="0" xfId="0" applyFont="1" applyFill="1"/>
    <xf numFmtId="0" fontId="2" fillId="9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2" fillId="8" borderId="10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textRotation="90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>
      <selection activeCell="A21" sqref="A21"/>
    </sheetView>
  </sheetViews>
  <sheetFormatPr defaultRowHeight="15" x14ac:dyDescent="0.25"/>
  <cols>
    <col min="1" max="1" width="123.42578125" customWidth="1"/>
  </cols>
  <sheetData>
    <row r="1" spans="1:1" ht="20.25" x14ac:dyDescent="0.25">
      <c r="A1" s="10" t="s">
        <v>52</v>
      </c>
    </row>
    <row r="2" spans="1:1" ht="18.75" x14ac:dyDescent="0.25">
      <c r="A2" s="11"/>
    </row>
    <row r="3" spans="1:1" ht="138.75" customHeight="1" x14ac:dyDescent="0.25">
      <c r="A3" s="12" t="s">
        <v>101</v>
      </c>
    </row>
    <row r="4" spans="1:1" ht="262.5" x14ac:dyDescent="0.25">
      <c r="A4" s="17" t="s">
        <v>93</v>
      </c>
    </row>
    <row r="5" spans="1:1" ht="31.5" customHeight="1" x14ac:dyDescent="0.25">
      <c r="A5" s="12" t="s">
        <v>43</v>
      </c>
    </row>
    <row r="6" spans="1:1" ht="28.5" customHeight="1" x14ac:dyDescent="0.25">
      <c r="A6" s="13" t="s">
        <v>44</v>
      </c>
    </row>
    <row r="7" spans="1:1" ht="19.5" customHeight="1" x14ac:dyDescent="0.25">
      <c r="A7" s="13" t="s">
        <v>45</v>
      </c>
    </row>
    <row r="8" spans="1:1" s="15" customFormat="1" ht="26.25" customHeight="1" x14ac:dyDescent="0.25">
      <c r="A8" s="14" t="s">
        <v>76</v>
      </c>
    </row>
    <row r="9" spans="1:1" s="15" customFormat="1" ht="25.5" customHeight="1" x14ac:dyDescent="0.25">
      <c r="A9" s="14" t="s">
        <v>46</v>
      </c>
    </row>
    <row r="10" spans="1:1" s="15" customFormat="1" ht="39" customHeight="1" x14ac:dyDescent="0.25">
      <c r="A10" s="18" t="s">
        <v>60</v>
      </c>
    </row>
    <row r="11" spans="1:1" s="15" customFormat="1" ht="36.75" customHeight="1" x14ac:dyDescent="0.25">
      <c r="A11" s="18" t="s">
        <v>77</v>
      </c>
    </row>
    <row r="12" spans="1:1" s="15" customFormat="1" ht="18.75" x14ac:dyDescent="0.25">
      <c r="A12" s="14" t="s">
        <v>95</v>
      </c>
    </row>
    <row r="13" spans="1:1" s="15" customFormat="1" ht="37.5" x14ac:dyDescent="0.25">
      <c r="A13" s="16" t="s">
        <v>47</v>
      </c>
    </row>
    <row r="14" spans="1:1" s="15" customFormat="1" ht="18.75" x14ac:dyDescent="0.25">
      <c r="A14" s="18" t="s">
        <v>69</v>
      </c>
    </row>
    <row r="15" spans="1:1" s="15" customFormat="1" ht="18.75" x14ac:dyDescent="0.25">
      <c r="A15" s="14" t="s">
        <v>48</v>
      </c>
    </row>
    <row r="16" spans="1:1" s="15" customFormat="1" ht="18.75" x14ac:dyDescent="0.25">
      <c r="A16" s="18" t="s">
        <v>63</v>
      </c>
    </row>
    <row r="17" spans="1:1" s="15" customFormat="1" ht="18.75" x14ac:dyDescent="0.25">
      <c r="A17" s="14" t="s">
        <v>49</v>
      </c>
    </row>
    <row r="18" spans="1:1" s="15" customFormat="1" ht="37.5" x14ac:dyDescent="0.25">
      <c r="A18" s="18" t="s">
        <v>91</v>
      </c>
    </row>
    <row r="19" spans="1:1" s="15" customFormat="1" ht="18.75" x14ac:dyDescent="0.25">
      <c r="A19" s="16" t="s">
        <v>50</v>
      </c>
    </row>
    <row r="20" spans="1:1" s="15" customFormat="1" ht="37.5" x14ac:dyDescent="0.25">
      <c r="A20" s="18" t="s">
        <v>70</v>
      </c>
    </row>
    <row r="21" spans="1:1" s="15" customFormat="1" ht="37.5" x14ac:dyDescent="0.25">
      <c r="A21" s="14" t="s">
        <v>103</v>
      </c>
    </row>
    <row r="22" spans="1:1" s="15" customFormat="1" ht="18" x14ac:dyDescent="0.25">
      <c r="A22" s="14"/>
    </row>
    <row r="23" spans="1:1" s="15" customFormat="1" ht="150" x14ac:dyDescent="0.25">
      <c r="A23" s="16" t="s">
        <v>102</v>
      </c>
    </row>
    <row r="24" spans="1:1" s="15" customFormat="1" ht="37.5" x14ac:dyDescent="0.25">
      <c r="A24" s="30" t="s">
        <v>72</v>
      </c>
    </row>
    <row r="25" spans="1:1" s="15" customFormat="1" ht="75" x14ac:dyDescent="0.25">
      <c r="A25" s="16" t="s">
        <v>51</v>
      </c>
    </row>
    <row r="26" spans="1:1" s="15" customFormat="1" ht="93.75" x14ac:dyDescent="0.25">
      <c r="A26" s="16" t="s">
        <v>59</v>
      </c>
    </row>
    <row r="27" spans="1:1" s="15" customFormat="1" ht="93.75" x14ac:dyDescent="0.25">
      <c r="A27" s="30" t="s">
        <v>64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88"/>
  <sheetViews>
    <sheetView tabSelected="1" view="pageBreakPreview" zoomScale="85" zoomScaleNormal="85" zoomScaleSheetLayoutView="85" workbookViewId="0">
      <selection activeCell="E2" sqref="E2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5" width="9.42578125" style="1" customWidth="1"/>
    <col min="6" max="6" width="4.28515625" style="1" customWidth="1"/>
    <col min="7" max="7" width="3.28515625" style="1" customWidth="1"/>
    <col min="8" max="33" width="4.28515625" style="1" customWidth="1"/>
    <col min="34" max="34" width="5.140625" style="1" customWidth="1"/>
    <col min="35" max="35" width="4.28515625" style="1" customWidth="1"/>
    <col min="36" max="36" width="4.85546875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8" s="76" customFormat="1" ht="63" customHeight="1" x14ac:dyDescent="0.25">
      <c r="A1" s="28" t="s">
        <v>114</v>
      </c>
      <c r="B1" s="28"/>
      <c r="C1" s="28"/>
      <c r="D1" s="28"/>
      <c r="E1" s="28" t="s">
        <v>115</v>
      </c>
      <c r="F1" s="28"/>
      <c r="G1" s="84"/>
      <c r="H1" s="28"/>
      <c r="L1" s="86" t="s">
        <v>39</v>
      </c>
      <c r="AC1" s="77"/>
      <c r="AD1" s="77"/>
      <c r="AL1" s="77"/>
      <c r="AM1" s="77"/>
      <c r="AN1" s="77"/>
      <c r="AO1" s="77"/>
      <c r="AP1" s="77"/>
      <c r="AQ1" s="77"/>
      <c r="AR1" s="77"/>
      <c r="AS1" s="77"/>
    </row>
    <row r="2" spans="1:48" ht="21.75" customHeight="1" x14ac:dyDescent="0.4">
      <c r="A2" s="29" t="s">
        <v>56</v>
      </c>
      <c r="B2" s="27" t="s">
        <v>104</v>
      </c>
      <c r="C2" s="87"/>
      <c r="D2" s="80"/>
      <c r="F2" s="84"/>
      <c r="G2" s="85" t="s">
        <v>94</v>
      </c>
      <c r="H2" s="28"/>
      <c r="I2" s="20"/>
      <c r="J2" s="20"/>
      <c r="K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33"/>
      <c r="AE2" s="33"/>
      <c r="AF2" s="33"/>
      <c r="AG2" s="33"/>
      <c r="AH2" s="33"/>
      <c r="AI2" s="32"/>
      <c r="AJ2" s="32"/>
      <c r="AK2" s="32"/>
      <c r="AL2" s="54"/>
      <c r="AM2" s="54"/>
      <c r="AN2" s="54"/>
      <c r="AO2" s="61"/>
      <c r="AP2" s="61"/>
      <c r="AQ2" s="61"/>
      <c r="AR2" s="61"/>
      <c r="AS2" s="61"/>
      <c r="AT2" s="32"/>
      <c r="AU2" s="32"/>
      <c r="AV2" s="32"/>
    </row>
    <row r="3" spans="1:48" ht="40.5" customHeight="1" x14ac:dyDescent="0.25">
      <c r="A3" s="29" t="s">
        <v>65</v>
      </c>
      <c r="B3" s="46" t="s">
        <v>105</v>
      </c>
      <c r="C3" s="32"/>
      <c r="D3" s="80"/>
      <c r="E3" s="31"/>
      <c r="F3" s="31"/>
      <c r="G3" s="181" t="s">
        <v>92</v>
      </c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3"/>
      <c r="X3" s="154" t="s">
        <v>62</v>
      </c>
      <c r="Y3" s="155"/>
      <c r="Z3" s="155"/>
      <c r="AA3" s="155"/>
      <c r="AB3" s="156"/>
      <c r="AC3" s="168" t="s">
        <v>79</v>
      </c>
      <c r="AD3" s="169"/>
      <c r="AE3" s="169"/>
      <c r="AF3" s="169"/>
      <c r="AG3" s="169"/>
      <c r="AH3" s="169"/>
      <c r="AI3" s="169"/>
      <c r="AJ3" s="169"/>
      <c r="AK3" s="169"/>
      <c r="AL3" s="169"/>
      <c r="AM3" s="170"/>
      <c r="AN3" s="179" t="s">
        <v>80</v>
      </c>
      <c r="AO3" s="179"/>
      <c r="AP3" s="57" t="s">
        <v>81</v>
      </c>
      <c r="AQ3" s="57"/>
      <c r="AR3" s="62"/>
      <c r="AS3" s="32"/>
      <c r="AT3" s="32"/>
      <c r="AU3" s="59"/>
      <c r="AV3" s="32"/>
    </row>
    <row r="4" spans="1:48" ht="22.5" customHeight="1" x14ac:dyDescent="0.2">
      <c r="B4" s="180" t="s">
        <v>66</v>
      </c>
      <c r="C4" s="180"/>
      <c r="D4" s="32"/>
      <c r="E4" s="32"/>
      <c r="F4" s="34"/>
      <c r="G4" s="83" t="s">
        <v>83</v>
      </c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157" t="s">
        <v>96</v>
      </c>
      <c r="Y4" s="158"/>
      <c r="Z4" s="158"/>
      <c r="AA4" s="158"/>
      <c r="AB4" s="159"/>
      <c r="AC4" s="171"/>
      <c r="AD4" s="172"/>
      <c r="AE4" s="172"/>
      <c r="AF4" s="172"/>
      <c r="AG4" s="172"/>
      <c r="AH4" s="172"/>
      <c r="AI4" s="172"/>
      <c r="AJ4" s="172"/>
      <c r="AK4" s="172"/>
      <c r="AL4" s="172"/>
      <c r="AM4" s="173"/>
      <c r="AN4" s="179"/>
      <c r="AO4" s="179"/>
      <c r="AP4" s="153" t="s">
        <v>82</v>
      </c>
      <c r="AQ4" s="153"/>
      <c r="AU4" s="59"/>
      <c r="AV4" s="32"/>
    </row>
    <row r="5" spans="1:48" ht="42.75" customHeight="1" x14ac:dyDescent="0.25">
      <c r="A5" s="67" t="s">
        <v>67</v>
      </c>
      <c r="B5" s="27" t="s">
        <v>106</v>
      </c>
      <c r="C5" s="36" t="s">
        <v>57</v>
      </c>
      <c r="D5" s="100">
        <v>213</v>
      </c>
      <c r="E5" s="32"/>
      <c r="F5" s="34"/>
      <c r="G5" s="184" t="s">
        <v>84</v>
      </c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60"/>
      <c r="Y5" s="160"/>
      <c r="Z5" s="160"/>
      <c r="AA5" s="160"/>
      <c r="AB5" s="161"/>
      <c r="AC5" s="174"/>
      <c r="AD5" s="175"/>
      <c r="AE5" s="175"/>
      <c r="AF5" s="175"/>
      <c r="AG5" s="175"/>
      <c r="AH5" s="175"/>
      <c r="AI5" s="175"/>
      <c r="AJ5" s="175"/>
      <c r="AK5" s="175"/>
      <c r="AL5" s="175"/>
      <c r="AM5" s="176"/>
      <c r="AN5" s="179"/>
      <c r="AO5" s="179"/>
      <c r="AP5" s="162" t="s">
        <v>65</v>
      </c>
      <c r="AQ5" s="163"/>
      <c r="AU5" s="59"/>
      <c r="AV5" s="32"/>
    </row>
    <row r="6" spans="1:48" ht="35.25" customHeight="1" x14ac:dyDescent="0.2">
      <c r="A6" s="68" t="s">
        <v>68</v>
      </c>
      <c r="B6" s="94">
        <v>45898</v>
      </c>
      <c r="C6" s="36" t="s">
        <v>58</v>
      </c>
      <c r="D6" s="101">
        <v>46021</v>
      </c>
      <c r="E6" s="35"/>
      <c r="F6" s="3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64" t="s">
        <v>97</v>
      </c>
      <c r="Y6" s="165"/>
      <c r="Z6" s="165"/>
      <c r="AA6" s="165"/>
      <c r="AB6" s="165"/>
      <c r="AC6" s="70" t="s">
        <v>98</v>
      </c>
      <c r="AD6" s="63"/>
      <c r="AE6" s="63"/>
      <c r="AF6" s="63"/>
      <c r="AG6" s="63"/>
      <c r="AH6" s="54"/>
      <c r="AU6" s="32"/>
      <c r="AV6" s="32"/>
    </row>
    <row r="7" spans="1:48" ht="26.25" customHeight="1" x14ac:dyDescent="0.2">
      <c r="A7" s="177" t="s">
        <v>112</v>
      </c>
      <c r="B7" s="177"/>
      <c r="C7" s="178"/>
      <c r="D7" s="178"/>
      <c r="E7" s="32"/>
      <c r="F7" s="3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Y7" s="60"/>
      <c r="Z7" s="32"/>
      <c r="AB7" s="60"/>
      <c r="AC7" s="72" t="s">
        <v>100</v>
      </c>
      <c r="AP7" s="53"/>
      <c r="AQ7" s="53"/>
      <c r="AR7" s="53"/>
      <c r="AS7" s="32"/>
    </row>
    <row r="8" spans="1:48" ht="22.5" customHeight="1" x14ac:dyDescent="0.25">
      <c r="A8" s="73"/>
      <c r="B8" s="73"/>
      <c r="C8" s="73"/>
      <c r="D8" s="74"/>
      <c r="E8" s="74"/>
      <c r="F8" s="74"/>
      <c r="G8" s="75"/>
      <c r="H8" s="75"/>
      <c r="I8" s="73"/>
      <c r="J8" s="32"/>
      <c r="K8" s="32"/>
      <c r="X8" s="82"/>
      <c r="Y8" s="32"/>
      <c r="Z8" s="52"/>
      <c r="AA8" s="52"/>
      <c r="AB8" s="52"/>
      <c r="AC8" s="69" t="s">
        <v>99</v>
      </c>
      <c r="AD8" s="53"/>
      <c r="AE8" s="53"/>
      <c r="AF8" s="53"/>
      <c r="AG8" s="53"/>
      <c r="AH8" s="53"/>
      <c r="AI8" s="53"/>
      <c r="AJ8" s="53"/>
      <c r="AK8" s="88"/>
      <c r="AL8" s="71"/>
      <c r="AM8" s="53"/>
      <c r="AN8" s="53"/>
      <c r="AO8" s="53"/>
      <c r="AP8" s="53"/>
      <c r="AQ8" s="53"/>
      <c r="AR8" s="53"/>
      <c r="AS8" s="54"/>
    </row>
    <row r="9" spans="1:48" s="2" customFormat="1" ht="120.75" customHeight="1" x14ac:dyDescent="0.2">
      <c r="A9" s="124" t="s">
        <v>15</v>
      </c>
      <c r="B9" s="124"/>
      <c r="C9" s="124"/>
      <c r="D9" s="124"/>
      <c r="E9" s="125" t="s">
        <v>40</v>
      </c>
      <c r="F9" s="125"/>
      <c r="G9" s="125"/>
      <c r="H9" s="125"/>
      <c r="I9" s="125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7" t="s">
        <v>20</v>
      </c>
      <c r="AR9" s="127" t="s">
        <v>22</v>
      </c>
      <c r="AS9" s="117" t="s">
        <v>21</v>
      </c>
    </row>
    <row r="10" spans="1:48" s="2" customFormat="1" ht="21.75" customHeight="1" x14ac:dyDescent="0.2">
      <c r="A10" s="118" t="s">
        <v>0</v>
      </c>
      <c r="B10" s="119"/>
      <c r="C10" s="122" t="s">
        <v>61</v>
      </c>
      <c r="D10" s="22" t="s">
        <v>18</v>
      </c>
      <c r="E10" s="116" t="s">
        <v>1</v>
      </c>
      <c r="F10" s="116"/>
      <c r="G10" s="116"/>
      <c r="H10" s="116"/>
      <c r="I10" s="116" t="s">
        <v>2</v>
      </c>
      <c r="J10" s="116"/>
      <c r="K10" s="116"/>
      <c r="L10" s="116"/>
      <c r="M10" s="116" t="s">
        <v>3</v>
      </c>
      <c r="N10" s="116"/>
      <c r="O10" s="116"/>
      <c r="P10" s="116"/>
      <c r="Q10" s="116" t="s">
        <v>4</v>
      </c>
      <c r="R10" s="116"/>
      <c r="S10" s="116"/>
      <c r="T10" s="116"/>
      <c r="U10" s="116" t="s">
        <v>5</v>
      </c>
      <c r="V10" s="116"/>
      <c r="W10" s="116"/>
      <c r="X10" s="116" t="s">
        <v>6</v>
      </c>
      <c r="Y10" s="116"/>
      <c r="Z10" s="116"/>
      <c r="AA10" s="116"/>
      <c r="AB10" s="116" t="s">
        <v>7</v>
      </c>
      <c r="AC10" s="116"/>
      <c r="AD10" s="116"/>
      <c r="AE10" s="116" t="s">
        <v>8</v>
      </c>
      <c r="AF10" s="116"/>
      <c r="AG10" s="116"/>
      <c r="AH10" s="116"/>
      <c r="AI10" s="116"/>
      <c r="AJ10" s="116" t="s">
        <v>9</v>
      </c>
      <c r="AK10" s="116"/>
      <c r="AL10" s="116"/>
      <c r="AM10" s="116" t="s">
        <v>10</v>
      </c>
      <c r="AN10" s="116"/>
      <c r="AO10" s="116"/>
      <c r="AP10" s="116"/>
      <c r="AQ10" s="127"/>
      <c r="AR10" s="127"/>
      <c r="AS10" s="117"/>
    </row>
    <row r="11" spans="1:48" s="6" customFormat="1" ht="11.25" customHeight="1" x14ac:dyDescent="0.2">
      <c r="A11" s="120"/>
      <c r="B11" s="121"/>
      <c r="C11" s="123"/>
      <c r="D11" s="22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27"/>
      <c r="AR11" s="127"/>
      <c r="AS11" s="117"/>
    </row>
    <row r="12" spans="1:48" s="6" customFormat="1" ht="11.25" customHeight="1" x14ac:dyDescent="0.2">
      <c r="A12" s="166" t="s">
        <v>78</v>
      </c>
      <c r="B12" s="90" t="s">
        <v>13</v>
      </c>
      <c r="C12" s="37">
        <v>1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38">
        <f>COUNTA(E12:AP12)</f>
        <v>0</v>
      </c>
      <c r="AR12" s="3">
        <f>33*5</f>
        <v>165</v>
      </c>
      <c r="AS12" s="39">
        <f>AQ12/AR12</f>
        <v>0</v>
      </c>
    </row>
    <row r="13" spans="1:48" ht="12.75" customHeight="1" x14ac:dyDescent="0.2">
      <c r="A13" s="167"/>
      <c r="B13" s="90" t="s">
        <v>11</v>
      </c>
      <c r="C13" s="37">
        <v>1</v>
      </c>
      <c r="D13" s="24"/>
      <c r="E13" s="4"/>
      <c r="F13" s="4"/>
      <c r="G13" s="4"/>
      <c r="H13" s="4"/>
      <c r="I13" s="4"/>
      <c r="J13" s="26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38">
        <f t="shared" ref="AQ13" si="0">COUNTA(E13:AP13)</f>
        <v>0</v>
      </c>
      <c r="AR13" s="3">
        <f t="shared" ref="AR13:AR14" si="1">33*4</f>
        <v>132</v>
      </c>
      <c r="AS13" s="39">
        <f t="shared" ref="AS13:AS19" si="2">AQ13/AR13</f>
        <v>0</v>
      </c>
    </row>
    <row r="14" spans="1:48" ht="12.75" customHeight="1" x14ac:dyDescent="0.2">
      <c r="A14" s="167"/>
      <c r="B14" s="90" t="s">
        <v>16</v>
      </c>
      <c r="C14" s="37">
        <v>1</v>
      </c>
      <c r="D14" s="24"/>
      <c r="E14" s="4"/>
      <c r="F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38">
        <f>COUNTA(E14:AP14)</f>
        <v>0</v>
      </c>
      <c r="AR14" s="3">
        <f t="shared" si="1"/>
        <v>132</v>
      </c>
      <c r="AS14" s="39">
        <f t="shared" si="2"/>
        <v>0</v>
      </c>
    </row>
    <row r="15" spans="1:48" ht="12.75" customHeight="1" x14ac:dyDescent="0.2">
      <c r="A15" s="167"/>
      <c r="B15" s="90" t="s">
        <v>17</v>
      </c>
      <c r="C15" s="37">
        <v>1</v>
      </c>
      <c r="D15" s="24"/>
      <c r="E15" s="4"/>
      <c r="F15" s="4"/>
      <c r="G15" s="2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38">
        <f t="shared" ref="AQ15:AQ19" si="3">COUNTA(E15:AP15)</f>
        <v>0</v>
      </c>
      <c r="AR15" s="3">
        <f t="shared" ref="AR15" si="4">33*2</f>
        <v>66</v>
      </c>
      <c r="AS15" s="39">
        <f t="shared" si="2"/>
        <v>0</v>
      </c>
    </row>
    <row r="16" spans="1:48" ht="12.75" customHeight="1" x14ac:dyDescent="0.2">
      <c r="A16" s="167"/>
      <c r="B16" s="90" t="s">
        <v>53</v>
      </c>
      <c r="C16" s="37">
        <v>1</v>
      </c>
      <c r="D16" s="24"/>
      <c r="E16" s="4"/>
      <c r="F16" s="4"/>
      <c r="G16" s="26"/>
      <c r="H16" s="26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38">
        <f t="shared" si="3"/>
        <v>0</v>
      </c>
      <c r="AR16" s="3">
        <f>33*1</f>
        <v>33</v>
      </c>
      <c r="AS16" s="39">
        <f t="shared" si="2"/>
        <v>0</v>
      </c>
    </row>
    <row r="17" spans="1:45" ht="12.75" customHeight="1" x14ac:dyDescent="0.2">
      <c r="A17" s="167"/>
      <c r="B17" s="90" t="s">
        <v>54</v>
      </c>
      <c r="C17" s="37">
        <v>1</v>
      </c>
      <c r="D17" s="2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4"/>
      <c r="AM17" s="7"/>
      <c r="AN17" s="7"/>
      <c r="AO17" s="7"/>
      <c r="AP17" s="7"/>
      <c r="AQ17" s="38">
        <f t="shared" si="3"/>
        <v>0</v>
      </c>
      <c r="AR17" s="3">
        <f t="shared" ref="AR17:AR18" si="5">33*1</f>
        <v>33</v>
      </c>
      <c r="AS17" s="39">
        <f t="shared" si="2"/>
        <v>0</v>
      </c>
    </row>
    <row r="18" spans="1:45" ht="12.75" customHeight="1" x14ac:dyDescent="0.2">
      <c r="A18" s="167"/>
      <c r="B18" s="90" t="s">
        <v>55</v>
      </c>
      <c r="C18" s="37">
        <v>1</v>
      </c>
      <c r="D18" s="2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4"/>
      <c r="AM18" s="7"/>
      <c r="AN18" s="7"/>
      <c r="AO18" s="7"/>
      <c r="AP18" s="7"/>
      <c r="AQ18" s="38">
        <f t="shared" si="3"/>
        <v>0</v>
      </c>
      <c r="AR18" s="3">
        <f t="shared" si="5"/>
        <v>33</v>
      </c>
      <c r="AS18" s="39">
        <f t="shared" si="2"/>
        <v>0</v>
      </c>
    </row>
    <row r="19" spans="1:45" ht="12.75" customHeight="1" x14ac:dyDescent="0.2">
      <c r="A19" s="167"/>
      <c r="B19" s="89" t="s">
        <v>71</v>
      </c>
      <c r="C19" s="37">
        <v>1</v>
      </c>
      <c r="D19" s="2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4"/>
      <c r="AM19" s="7"/>
      <c r="AN19" s="7"/>
      <c r="AO19" s="7"/>
      <c r="AP19" s="7"/>
      <c r="AQ19" s="38">
        <f t="shared" si="3"/>
        <v>0</v>
      </c>
      <c r="AR19" s="3">
        <f>33*3</f>
        <v>99</v>
      </c>
      <c r="AS19" s="39">
        <f t="shared" si="2"/>
        <v>0</v>
      </c>
    </row>
    <row r="20" spans="1:45" s="43" customFormat="1" ht="27" customHeight="1" x14ac:dyDescent="0.2">
      <c r="A20" s="143"/>
      <c r="B20" s="143"/>
      <c r="C20" s="143"/>
      <c r="D20" s="143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5"/>
      <c r="AN20" s="65"/>
      <c r="AO20" s="65"/>
      <c r="AP20" s="65"/>
      <c r="AQ20" s="65"/>
      <c r="AR20" s="65"/>
      <c r="AS20" s="65"/>
    </row>
    <row r="21" spans="1:45" s="2" customFormat="1" ht="111.75" customHeight="1" x14ac:dyDescent="0.2">
      <c r="A21" s="124" t="s">
        <v>14</v>
      </c>
      <c r="B21" s="124"/>
      <c r="C21" s="124"/>
      <c r="D21" s="124"/>
      <c r="E21" s="128" t="s">
        <v>40</v>
      </c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30"/>
      <c r="AQ21" s="127" t="s">
        <v>20</v>
      </c>
      <c r="AR21" s="127" t="s">
        <v>22</v>
      </c>
      <c r="AS21" s="117" t="s">
        <v>21</v>
      </c>
    </row>
    <row r="22" spans="1:45" s="2" customFormat="1" ht="21.75" customHeight="1" x14ac:dyDescent="0.2">
      <c r="A22" s="118" t="s">
        <v>0</v>
      </c>
      <c r="B22" s="119"/>
      <c r="C22" s="122" t="s">
        <v>61</v>
      </c>
      <c r="D22" s="22" t="s">
        <v>18</v>
      </c>
      <c r="E22" s="116" t="s">
        <v>1</v>
      </c>
      <c r="F22" s="116"/>
      <c r="G22" s="116"/>
      <c r="H22" s="116"/>
      <c r="I22" s="116" t="s">
        <v>2</v>
      </c>
      <c r="J22" s="116"/>
      <c r="K22" s="116"/>
      <c r="L22" s="116"/>
      <c r="M22" s="116" t="s">
        <v>3</v>
      </c>
      <c r="N22" s="116"/>
      <c r="O22" s="116"/>
      <c r="P22" s="116"/>
      <c r="Q22" s="116" t="s">
        <v>4</v>
      </c>
      <c r="R22" s="116"/>
      <c r="S22" s="116"/>
      <c r="T22" s="116"/>
      <c r="U22" s="116" t="s">
        <v>5</v>
      </c>
      <c r="V22" s="116"/>
      <c r="W22" s="116"/>
      <c r="X22" s="116" t="s">
        <v>6</v>
      </c>
      <c r="Y22" s="116"/>
      <c r="Z22" s="116"/>
      <c r="AA22" s="116"/>
      <c r="AB22" s="116" t="s">
        <v>7</v>
      </c>
      <c r="AC22" s="116"/>
      <c r="AD22" s="116"/>
      <c r="AE22" s="116" t="s">
        <v>8</v>
      </c>
      <c r="AF22" s="116"/>
      <c r="AG22" s="116"/>
      <c r="AH22" s="116"/>
      <c r="AI22" s="116"/>
      <c r="AJ22" s="116" t="s">
        <v>9</v>
      </c>
      <c r="AK22" s="116"/>
      <c r="AL22" s="116"/>
      <c r="AM22" s="116" t="s">
        <v>10</v>
      </c>
      <c r="AN22" s="116"/>
      <c r="AO22" s="116"/>
      <c r="AP22" s="116"/>
      <c r="AQ22" s="127"/>
      <c r="AR22" s="127"/>
      <c r="AS22" s="117"/>
    </row>
    <row r="23" spans="1:45" s="6" customFormat="1" ht="11.25" customHeight="1" x14ac:dyDescent="0.2">
      <c r="A23" s="120"/>
      <c r="B23" s="121"/>
      <c r="C23" s="123"/>
      <c r="D23" s="22" t="s">
        <v>19</v>
      </c>
      <c r="E23" s="5">
        <v>1</v>
      </c>
      <c r="F23" s="5">
        <v>2</v>
      </c>
      <c r="G23" s="5">
        <v>3</v>
      </c>
      <c r="H23" s="5">
        <v>4</v>
      </c>
      <c r="I23" s="5">
        <v>5</v>
      </c>
      <c r="J23" s="5">
        <v>6</v>
      </c>
      <c r="K23" s="5">
        <v>7</v>
      </c>
      <c r="L23" s="5">
        <v>8</v>
      </c>
      <c r="M23" s="5">
        <v>9</v>
      </c>
      <c r="N23" s="5">
        <v>10</v>
      </c>
      <c r="O23" s="5">
        <v>11</v>
      </c>
      <c r="P23" s="5">
        <v>12</v>
      </c>
      <c r="Q23" s="5">
        <v>13</v>
      </c>
      <c r="R23" s="5">
        <v>14</v>
      </c>
      <c r="S23" s="5">
        <v>15</v>
      </c>
      <c r="T23" s="5">
        <v>16</v>
      </c>
      <c r="U23" s="5">
        <v>17</v>
      </c>
      <c r="V23" s="5">
        <v>18</v>
      </c>
      <c r="W23" s="5">
        <v>19</v>
      </c>
      <c r="X23" s="5">
        <v>20</v>
      </c>
      <c r="Y23" s="5">
        <v>21</v>
      </c>
      <c r="Z23" s="5">
        <v>22</v>
      </c>
      <c r="AA23" s="5">
        <v>23</v>
      </c>
      <c r="AB23" s="5">
        <v>24</v>
      </c>
      <c r="AC23" s="5">
        <v>25</v>
      </c>
      <c r="AD23" s="5">
        <v>26</v>
      </c>
      <c r="AE23" s="5">
        <v>27</v>
      </c>
      <c r="AF23" s="5">
        <v>28</v>
      </c>
      <c r="AG23" s="5">
        <v>29</v>
      </c>
      <c r="AH23" s="5">
        <v>30</v>
      </c>
      <c r="AI23" s="5">
        <v>31</v>
      </c>
      <c r="AJ23" s="5">
        <v>32</v>
      </c>
      <c r="AK23" s="5">
        <v>33</v>
      </c>
      <c r="AL23" s="5">
        <v>34</v>
      </c>
      <c r="AM23" s="5">
        <v>35</v>
      </c>
      <c r="AN23" s="5">
        <v>36</v>
      </c>
      <c r="AO23" s="5">
        <v>37</v>
      </c>
      <c r="AP23" s="5">
        <v>38</v>
      </c>
      <c r="AQ23" s="127"/>
      <c r="AR23" s="127"/>
      <c r="AS23" s="117"/>
    </row>
    <row r="24" spans="1:45" ht="12.75" customHeight="1" x14ac:dyDescent="0.2">
      <c r="A24" s="166" t="s">
        <v>25</v>
      </c>
      <c r="B24" s="90" t="s">
        <v>13</v>
      </c>
      <c r="C24" s="37">
        <v>2</v>
      </c>
      <c r="D24" s="44"/>
      <c r="E24" s="25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25"/>
      <c r="R24" s="95" t="s">
        <v>107</v>
      </c>
      <c r="S24" s="25"/>
      <c r="T24" s="25"/>
      <c r="U24" s="25"/>
      <c r="V24" s="95" t="s">
        <v>107</v>
      </c>
      <c r="W24" s="25"/>
      <c r="X24" s="25"/>
      <c r="Y24" s="25"/>
      <c r="Z24" s="95" t="s">
        <v>107</v>
      </c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41"/>
      <c r="AN24" s="41"/>
      <c r="AO24" s="41"/>
      <c r="AP24" s="41"/>
      <c r="AQ24" s="38">
        <f>COUNTA(E24:AP24)</f>
        <v>3</v>
      </c>
      <c r="AR24" s="3">
        <f>34*5</f>
        <v>170</v>
      </c>
      <c r="AS24" s="39">
        <f>AQ24/AR24</f>
        <v>1.7647058823529412E-2</v>
      </c>
    </row>
    <row r="25" spans="1:45" x14ac:dyDescent="0.2">
      <c r="A25" s="167"/>
      <c r="B25" s="90" t="s">
        <v>11</v>
      </c>
      <c r="C25" s="37">
        <v>2</v>
      </c>
      <c r="D25" s="44"/>
      <c r="E25" s="25"/>
      <c r="F25" s="41"/>
      <c r="G25" s="41"/>
      <c r="H25" s="41"/>
      <c r="I25" s="41"/>
      <c r="J25" s="41"/>
      <c r="K25" s="96" t="s">
        <v>107</v>
      </c>
      <c r="L25" s="41"/>
      <c r="M25" s="41"/>
      <c r="N25" s="41"/>
      <c r="O25" s="41"/>
      <c r="P25" s="41"/>
      <c r="Q25" s="25"/>
      <c r="R25" s="26"/>
      <c r="S25" s="97" t="s">
        <v>107</v>
      </c>
      <c r="T25" s="26"/>
      <c r="U25" s="25"/>
      <c r="V25" s="26"/>
      <c r="W25" s="26"/>
      <c r="X25" s="25"/>
      <c r="Y25" s="26"/>
      <c r="Z25" s="26"/>
      <c r="AA25" s="26"/>
      <c r="AB25" s="25"/>
      <c r="AC25" s="26"/>
      <c r="AD25" s="26"/>
      <c r="AE25" s="25"/>
      <c r="AF25" s="25"/>
      <c r="AG25" s="97" t="s">
        <v>107</v>
      </c>
      <c r="AH25" s="26"/>
      <c r="AI25" s="26"/>
      <c r="AJ25" s="25"/>
      <c r="AK25" s="26"/>
      <c r="AL25" s="26"/>
      <c r="AM25" s="41"/>
      <c r="AN25" s="41"/>
      <c r="AO25" s="41"/>
      <c r="AP25" s="41"/>
      <c r="AQ25" s="38">
        <f t="shared" ref="AQ25" si="6">COUNTA(E25:AP25)</f>
        <v>3</v>
      </c>
      <c r="AR25" s="3">
        <f>34*4</f>
        <v>136</v>
      </c>
      <c r="AS25" s="39">
        <f t="shared" ref="AS25:AS32" si="7">AQ25/AR25</f>
        <v>2.2058823529411766E-2</v>
      </c>
    </row>
    <row r="26" spans="1:45" ht="12.75" customHeight="1" x14ac:dyDescent="0.2">
      <c r="A26" s="167"/>
      <c r="B26" s="90" t="s">
        <v>16</v>
      </c>
      <c r="C26" s="37">
        <v>2</v>
      </c>
      <c r="D26" s="44"/>
      <c r="E26" s="25"/>
      <c r="F26" s="25"/>
      <c r="G26" s="25"/>
      <c r="H26" s="26"/>
      <c r="I26" s="43"/>
      <c r="J26" s="25"/>
      <c r="K26" s="25"/>
      <c r="L26" s="25"/>
      <c r="M26" s="25"/>
      <c r="N26" s="25"/>
      <c r="O26" s="25"/>
      <c r="P26" s="25"/>
      <c r="Q26" s="25"/>
      <c r="R26" s="26"/>
      <c r="S26" s="26"/>
      <c r="T26" s="26"/>
      <c r="U26" s="25"/>
      <c r="V26" s="26"/>
      <c r="W26" s="26"/>
      <c r="X26" s="25"/>
      <c r="Y26" s="26"/>
      <c r="Z26" s="26"/>
      <c r="AA26" s="26"/>
      <c r="AB26" s="26"/>
      <c r="AC26" s="26"/>
      <c r="AD26" s="25"/>
      <c r="AE26" s="25"/>
      <c r="AF26" s="25"/>
      <c r="AG26" s="25"/>
      <c r="AH26" s="41"/>
      <c r="AI26" s="41"/>
      <c r="AJ26" s="41"/>
      <c r="AK26" s="26"/>
      <c r="AL26" s="26"/>
      <c r="AM26" s="41"/>
      <c r="AN26" s="41"/>
      <c r="AO26" s="41"/>
      <c r="AP26" s="41"/>
      <c r="AQ26" s="38">
        <f>COUNTA(E26:AP26)</f>
        <v>0</v>
      </c>
      <c r="AR26" s="3">
        <f t="shared" ref="AR26" si="8">34*4</f>
        <v>136</v>
      </c>
      <c r="AS26" s="39">
        <f t="shared" si="7"/>
        <v>0</v>
      </c>
    </row>
    <row r="27" spans="1:45" x14ac:dyDescent="0.2">
      <c r="A27" s="167"/>
      <c r="B27" s="90" t="s">
        <v>17</v>
      </c>
      <c r="C27" s="37">
        <v>2</v>
      </c>
      <c r="D27" s="44"/>
      <c r="E27" s="25"/>
      <c r="F27" s="26"/>
      <c r="G27" s="26"/>
      <c r="H27" s="26"/>
      <c r="I27" s="25"/>
      <c r="J27" s="26"/>
      <c r="K27" s="26"/>
      <c r="L27" s="26"/>
      <c r="M27" s="25"/>
      <c r="N27" s="26"/>
      <c r="O27" s="26"/>
      <c r="P27" s="97" t="s">
        <v>107</v>
      </c>
      <c r="Q27" s="26"/>
      <c r="R27" s="26"/>
      <c r="S27" s="26"/>
      <c r="T27" s="26"/>
      <c r="U27" s="25"/>
      <c r="V27" s="26"/>
      <c r="W27" s="26"/>
      <c r="X27" s="25"/>
      <c r="Y27" s="26"/>
      <c r="Z27" s="26"/>
      <c r="AA27" s="26"/>
      <c r="AB27" s="26"/>
      <c r="AC27" s="97" t="s">
        <v>107</v>
      </c>
      <c r="AD27" s="26"/>
      <c r="AE27" s="25"/>
      <c r="AF27" s="25"/>
      <c r="AG27" s="41"/>
      <c r="AH27" s="41"/>
      <c r="AI27" s="41"/>
      <c r="AJ27" s="41"/>
      <c r="AK27" s="26"/>
      <c r="AL27" s="97" t="s">
        <v>107</v>
      </c>
      <c r="AM27" s="41"/>
      <c r="AN27" s="41"/>
      <c r="AO27" s="41"/>
      <c r="AP27" s="41"/>
      <c r="AQ27" s="38">
        <f t="shared" ref="AQ27:AQ32" si="9">COUNTA(E27:AP27)</f>
        <v>3</v>
      </c>
      <c r="AR27" s="3">
        <f>34*2</f>
        <v>68</v>
      </c>
      <c r="AS27" s="39">
        <f t="shared" si="7"/>
        <v>4.4117647058823532E-2</v>
      </c>
    </row>
    <row r="28" spans="1:45" ht="12.75" customHeight="1" x14ac:dyDescent="0.2">
      <c r="A28" s="167"/>
      <c r="B28" s="91" t="s">
        <v>73</v>
      </c>
      <c r="C28" s="37">
        <v>2</v>
      </c>
      <c r="D28" s="44"/>
      <c r="E28" s="25"/>
      <c r="F28" s="26"/>
      <c r="G28" s="26"/>
      <c r="H28" s="26"/>
      <c r="I28" s="25"/>
      <c r="J28" s="26"/>
      <c r="K28" s="26"/>
      <c r="L28" s="26"/>
      <c r="M28" s="25"/>
      <c r="N28" s="26"/>
      <c r="O28" s="26"/>
      <c r="P28" s="26"/>
      <c r="Q28" s="25"/>
      <c r="R28" s="26"/>
      <c r="S28" s="26"/>
      <c r="T28" s="26"/>
      <c r="U28" s="25"/>
      <c r="V28" s="26"/>
      <c r="W28" s="26"/>
      <c r="X28" s="25"/>
      <c r="Y28" s="26"/>
      <c r="Z28" s="97" t="s">
        <v>107</v>
      </c>
      <c r="AA28" s="26"/>
      <c r="AB28" s="25"/>
      <c r="AC28" s="26"/>
      <c r="AD28" s="41"/>
      <c r="AE28" s="25"/>
      <c r="AF28" s="25"/>
      <c r="AG28" s="26"/>
      <c r="AH28" s="26"/>
      <c r="AI28" s="41"/>
      <c r="AJ28" s="25"/>
      <c r="AK28" s="97" t="s">
        <v>107</v>
      </c>
      <c r="AL28" s="26"/>
      <c r="AM28" s="41"/>
      <c r="AN28" s="41"/>
      <c r="AO28" s="41"/>
      <c r="AP28" s="41"/>
      <c r="AQ28" s="38">
        <f t="shared" si="9"/>
        <v>2</v>
      </c>
      <c r="AR28" s="3">
        <f t="shared" ref="AR28" si="10">34*2</f>
        <v>68</v>
      </c>
      <c r="AS28" s="39">
        <f t="shared" si="7"/>
        <v>2.9411764705882353E-2</v>
      </c>
    </row>
    <row r="29" spans="1:45" ht="12.75" customHeight="1" x14ac:dyDescent="0.2">
      <c r="A29" s="167"/>
      <c r="B29" s="90" t="s">
        <v>53</v>
      </c>
      <c r="C29" s="37">
        <v>2</v>
      </c>
      <c r="D29" s="44"/>
      <c r="E29" s="25"/>
      <c r="F29" s="26"/>
      <c r="G29" s="26"/>
      <c r="H29" s="26"/>
      <c r="I29" s="25"/>
      <c r="J29" s="26"/>
      <c r="K29" s="26"/>
      <c r="L29" s="26"/>
      <c r="M29" s="25"/>
      <c r="N29" s="26"/>
      <c r="O29" s="26"/>
      <c r="P29" s="26"/>
      <c r="Q29" s="25"/>
      <c r="R29" s="26"/>
      <c r="S29" s="26"/>
      <c r="T29" s="26"/>
      <c r="U29" s="25"/>
      <c r="V29" s="26"/>
      <c r="W29" s="26"/>
      <c r="X29" s="25"/>
      <c r="Y29" s="26"/>
      <c r="Z29" s="26"/>
      <c r="AA29" s="41"/>
      <c r="AB29" s="25"/>
      <c r="AC29" s="26"/>
      <c r="AD29" s="26"/>
      <c r="AE29" s="25"/>
      <c r="AF29" s="25"/>
      <c r="AG29" s="26"/>
      <c r="AH29" s="26"/>
      <c r="AI29" s="26"/>
      <c r="AJ29" s="41"/>
      <c r="AK29" s="26"/>
      <c r="AL29" s="26"/>
      <c r="AM29" s="41"/>
      <c r="AN29" s="41"/>
      <c r="AO29" s="41"/>
      <c r="AP29" s="41"/>
      <c r="AQ29" s="38">
        <f t="shared" si="9"/>
        <v>0</v>
      </c>
      <c r="AR29" s="3">
        <f>34*1</f>
        <v>34</v>
      </c>
      <c r="AS29" s="39">
        <f t="shared" si="7"/>
        <v>0</v>
      </c>
    </row>
    <row r="30" spans="1:45" s="2" customFormat="1" ht="16.5" customHeight="1" x14ac:dyDescent="0.2">
      <c r="A30" s="167"/>
      <c r="B30" s="90" t="s">
        <v>54</v>
      </c>
      <c r="C30" s="37">
        <v>2</v>
      </c>
      <c r="D30" s="40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38">
        <f t="shared" si="9"/>
        <v>0</v>
      </c>
      <c r="AR30" s="3">
        <f t="shared" ref="AR30:AR31" si="11">34*1</f>
        <v>34</v>
      </c>
      <c r="AS30" s="39">
        <f t="shared" si="7"/>
        <v>0</v>
      </c>
    </row>
    <row r="31" spans="1:45" x14ac:dyDescent="0.2">
      <c r="A31" s="167"/>
      <c r="B31" s="90" t="s">
        <v>55</v>
      </c>
      <c r="C31" s="37">
        <v>2</v>
      </c>
      <c r="D31" s="44"/>
      <c r="E31" s="25"/>
      <c r="F31" s="25"/>
      <c r="G31" s="25"/>
      <c r="H31" s="26"/>
      <c r="I31" s="43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95" t="s">
        <v>108</v>
      </c>
      <c r="AM31" s="41"/>
      <c r="AN31" s="41"/>
      <c r="AO31" s="41"/>
      <c r="AP31" s="41"/>
      <c r="AQ31" s="38">
        <f t="shared" si="9"/>
        <v>1</v>
      </c>
      <c r="AR31" s="3">
        <f t="shared" si="11"/>
        <v>34</v>
      </c>
      <c r="AS31" s="39">
        <f t="shared" si="7"/>
        <v>2.9411764705882353E-2</v>
      </c>
    </row>
    <row r="32" spans="1:45" ht="12.75" customHeight="1" x14ac:dyDescent="0.2">
      <c r="A32" s="167"/>
      <c r="B32" s="89" t="s">
        <v>71</v>
      </c>
      <c r="C32" s="37">
        <v>2</v>
      </c>
      <c r="D32" s="44"/>
      <c r="E32" s="25"/>
      <c r="F32" s="26"/>
      <c r="G32" s="26"/>
      <c r="H32" s="43"/>
      <c r="I32" s="26"/>
      <c r="J32" s="26"/>
      <c r="K32" s="26"/>
      <c r="L32" s="26"/>
      <c r="M32" s="25"/>
      <c r="N32" s="26"/>
      <c r="O32" s="26"/>
      <c r="P32" s="26"/>
      <c r="Q32" s="25"/>
      <c r="R32" s="26"/>
      <c r="S32" s="26"/>
      <c r="T32" s="26"/>
      <c r="U32" s="25"/>
      <c r="V32" s="26"/>
      <c r="W32" s="26"/>
      <c r="X32" s="25"/>
      <c r="Y32" s="26"/>
      <c r="Z32" s="26"/>
      <c r="AA32" s="26"/>
      <c r="AB32" s="41"/>
      <c r="AC32" s="41"/>
      <c r="AD32" s="41"/>
      <c r="AE32" s="25"/>
      <c r="AF32" s="25"/>
      <c r="AG32" s="26"/>
      <c r="AH32" s="26"/>
      <c r="AI32" s="26"/>
      <c r="AJ32" s="25"/>
      <c r="AK32" s="26"/>
      <c r="AL32" s="26"/>
      <c r="AM32" s="41"/>
      <c r="AN32" s="41"/>
      <c r="AO32" s="41"/>
      <c r="AP32" s="41"/>
      <c r="AQ32" s="38">
        <f t="shared" si="9"/>
        <v>0</v>
      </c>
      <c r="AR32" s="3">
        <f>34*2</f>
        <v>68</v>
      </c>
      <c r="AS32" s="39">
        <f t="shared" si="7"/>
        <v>0</v>
      </c>
    </row>
    <row r="33" spans="1:45" s="43" customFormat="1" ht="27" customHeight="1" x14ac:dyDescent="0.2">
      <c r="A33" s="65"/>
      <c r="B33" s="66"/>
      <c r="C33" s="66"/>
      <c r="D33" s="66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5"/>
      <c r="AN33" s="65"/>
      <c r="AO33" s="65"/>
      <c r="AP33" s="65"/>
      <c r="AQ33" s="65"/>
      <c r="AR33" s="65"/>
      <c r="AS33" s="65"/>
    </row>
    <row r="34" spans="1:45" s="43" customFormat="1" ht="114" customHeight="1" x14ac:dyDescent="0.2">
      <c r="A34" s="149" t="s">
        <v>23</v>
      </c>
      <c r="B34" s="149"/>
      <c r="C34" s="149"/>
      <c r="D34" s="149"/>
      <c r="E34" s="128" t="s">
        <v>40</v>
      </c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30"/>
      <c r="AQ34" s="127" t="s">
        <v>20</v>
      </c>
      <c r="AR34" s="127" t="s">
        <v>22</v>
      </c>
      <c r="AS34" s="117" t="s">
        <v>21</v>
      </c>
    </row>
    <row r="35" spans="1:45" s="2" customFormat="1" x14ac:dyDescent="0.2">
      <c r="A35" s="118" t="s">
        <v>0</v>
      </c>
      <c r="B35" s="119"/>
      <c r="C35" s="122" t="s">
        <v>61</v>
      </c>
      <c r="D35" s="22" t="s">
        <v>18</v>
      </c>
      <c r="E35" s="116" t="s">
        <v>1</v>
      </c>
      <c r="F35" s="116"/>
      <c r="G35" s="116"/>
      <c r="H35" s="116"/>
      <c r="I35" s="116" t="s">
        <v>2</v>
      </c>
      <c r="J35" s="116"/>
      <c r="K35" s="116"/>
      <c r="L35" s="116"/>
      <c r="M35" s="116" t="s">
        <v>3</v>
      </c>
      <c r="N35" s="116"/>
      <c r="O35" s="116"/>
      <c r="P35" s="116"/>
      <c r="Q35" s="116" t="s">
        <v>4</v>
      </c>
      <c r="R35" s="116"/>
      <c r="S35" s="116"/>
      <c r="T35" s="116"/>
      <c r="U35" s="116" t="s">
        <v>5</v>
      </c>
      <c r="V35" s="116"/>
      <c r="W35" s="116"/>
      <c r="X35" s="116" t="s">
        <v>6</v>
      </c>
      <c r="Y35" s="116"/>
      <c r="Z35" s="116"/>
      <c r="AA35" s="116"/>
      <c r="AB35" s="116" t="s">
        <v>7</v>
      </c>
      <c r="AC35" s="116"/>
      <c r="AD35" s="116"/>
      <c r="AE35" s="116" t="s">
        <v>8</v>
      </c>
      <c r="AF35" s="116"/>
      <c r="AG35" s="116"/>
      <c r="AH35" s="116"/>
      <c r="AI35" s="116"/>
      <c r="AJ35" s="116" t="s">
        <v>9</v>
      </c>
      <c r="AK35" s="116"/>
      <c r="AL35" s="116"/>
      <c r="AM35" s="116" t="s">
        <v>10</v>
      </c>
      <c r="AN35" s="116"/>
      <c r="AO35" s="116"/>
      <c r="AP35" s="116"/>
      <c r="AQ35" s="127"/>
      <c r="AR35" s="127"/>
      <c r="AS35" s="117"/>
    </row>
    <row r="36" spans="1:45" s="2" customFormat="1" ht="16.5" customHeight="1" x14ac:dyDescent="0.2">
      <c r="A36" s="120"/>
      <c r="B36" s="121"/>
      <c r="C36" s="123"/>
      <c r="D36" s="22" t="s">
        <v>19</v>
      </c>
      <c r="E36" s="5">
        <v>1</v>
      </c>
      <c r="F36" s="5">
        <v>2</v>
      </c>
      <c r="G36" s="5">
        <v>3</v>
      </c>
      <c r="H36" s="5">
        <v>4</v>
      </c>
      <c r="I36" s="5">
        <v>5</v>
      </c>
      <c r="J36" s="5">
        <v>6</v>
      </c>
      <c r="K36" s="5">
        <v>7</v>
      </c>
      <c r="L36" s="5">
        <v>8</v>
      </c>
      <c r="M36" s="5">
        <v>9</v>
      </c>
      <c r="N36" s="5">
        <v>10</v>
      </c>
      <c r="O36" s="5">
        <v>11</v>
      </c>
      <c r="P36" s="5">
        <v>12</v>
      </c>
      <c r="Q36" s="5">
        <v>13</v>
      </c>
      <c r="R36" s="5">
        <v>14</v>
      </c>
      <c r="S36" s="5">
        <v>15</v>
      </c>
      <c r="T36" s="5">
        <v>16</v>
      </c>
      <c r="U36" s="5">
        <v>17</v>
      </c>
      <c r="V36" s="5">
        <v>18</v>
      </c>
      <c r="W36" s="5">
        <v>19</v>
      </c>
      <c r="X36" s="5">
        <v>20</v>
      </c>
      <c r="Y36" s="5">
        <v>21</v>
      </c>
      <c r="Z36" s="5">
        <v>22</v>
      </c>
      <c r="AA36" s="5">
        <v>23</v>
      </c>
      <c r="AB36" s="5">
        <v>24</v>
      </c>
      <c r="AC36" s="5">
        <v>25</v>
      </c>
      <c r="AD36" s="5">
        <v>26</v>
      </c>
      <c r="AE36" s="5">
        <v>27</v>
      </c>
      <c r="AF36" s="5">
        <v>28</v>
      </c>
      <c r="AG36" s="5">
        <v>29</v>
      </c>
      <c r="AH36" s="5">
        <v>30</v>
      </c>
      <c r="AI36" s="5">
        <v>31</v>
      </c>
      <c r="AJ36" s="5">
        <v>32</v>
      </c>
      <c r="AK36" s="5">
        <v>33</v>
      </c>
      <c r="AL36" s="5">
        <v>34</v>
      </c>
      <c r="AM36" s="5">
        <v>35</v>
      </c>
      <c r="AN36" s="5">
        <v>36</v>
      </c>
      <c r="AO36" s="5">
        <v>37</v>
      </c>
      <c r="AP36" s="5">
        <v>38</v>
      </c>
      <c r="AQ36" s="127"/>
      <c r="AR36" s="127"/>
      <c r="AS36" s="117"/>
    </row>
    <row r="37" spans="1:45" s="6" customFormat="1" ht="11.25" customHeight="1" x14ac:dyDescent="0.2">
      <c r="A37" s="166" t="s">
        <v>25</v>
      </c>
      <c r="B37" s="90" t="s">
        <v>13</v>
      </c>
      <c r="C37" s="37">
        <v>3</v>
      </c>
      <c r="D37" s="44"/>
      <c r="E37" s="25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95" t="s">
        <v>107</v>
      </c>
      <c r="R37" s="25"/>
      <c r="S37" s="25"/>
      <c r="T37" s="25"/>
      <c r="U37" s="25"/>
      <c r="V37" s="25"/>
      <c r="W37" s="25" t="s">
        <v>107</v>
      </c>
      <c r="X37" s="25"/>
      <c r="Y37" s="25"/>
      <c r="Z37" s="25"/>
      <c r="AA37" s="25"/>
      <c r="AB37" s="25"/>
      <c r="AC37" s="95" t="s">
        <v>107</v>
      </c>
      <c r="AD37" s="25"/>
      <c r="AE37" s="25"/>
      <c r="AF37" s="25"/>
      <c r="AG37" s="25"/>
      <c r="AH37" s="25"/>
      <c r="AI37" s="25"/>
      <c r="AJ37" s="25"/>
      <c r="AK37" s="95" t="s">
        <v>107</v>
      </c>
      <c r="AL37" s="25"/>
      <c r="AM37" s="41"/>
      <c r="AN37" s="41"/>
      <c r="AO37" s="41"/>
      <c r="AP37" s="41"/>
      <c r="AQ37" s="38">
        <f>COUNTA(E37:AP37)</f>
        <v>4</v>
      </c>
      <c r="AR37" s="3">
        <f>34*5</f>
        <v>170</v>
      </c>
      <c r="AS37" s="39">
        <f>AQ37/AR37</f>
        <v>2.3529411764705882E-2</v>
      </c>
    </row>
    <row r="38" spans="1:45" s="6" customFormat="1" ht="15" customHeight="1" x14ac:dyDescent="0.2">
      <c r="A38" s="167"/>
      <c r="B38" s="90" t="s">
        <v>11</v>
      </c>
      <c r="C38" s="37">
        <v>3</v>
      </c>
      <c r="D38" s="44"/>
      <c r="E38" s="25"/>
      <c r="F38" s="41"/>
      <c r="G38" s="41"/>
      <c r="H38" s="41"/>
      <c r="I38" s="41"/>
      <c r="J38" s="41"/>
      <c r="K38" s="96" t="s">
        <v>107</v>
      </c>
      <c r="L38" s="41"/>
      <c r="M38" s="41"/>
      <c r="N38" s="41"/>
      <c r="O38" s="41"/>
      <c r="P38" s="41"/>
      <c r="Q38" s="25"/>
      <c r="R38" s="26"/>
      <c r="S38" s="97" t="s">
        <v>107</v>
      </c>
      <c r="T38" s="26"/>
      <c r="U38" s="25"/>
      <c r="V38" s="26"/>
      <c r="W38" s="26"/>
      <c r="X38" s="95" t="s">
        <v>107</v>
      </c>
      <c r="Y38" s="26"/>
      <c r="Z38" s="26"/>
      <c r="AA38" s="26"/>
      <c r="AB38" s="25"/>
      <c r="AC38" s="26"/>
      <c r="AD38" s="97" t="s">
        <v>107</v>
      </c>
      <c r="AE38" s="25"/>
      <c r="AF38" s="25"/>
      <c r="AG38" s="26"/>
      <c r="AH38" s="26"/>
      <c r="AI38" s="26"/>
      <c r="AJ38" s="95" t="s">
        <v>107</v>
      </c>
      <c r="AK38" s="26"/>
      <c r="AL38" s="26"/>
      <c r="AM38" s="41"/>
      <c r="AN38" s="41"/>
      <c r="AO38" s="41"/>
      <c r="AP38" s="41"/>
      <c r="AQ38" s="38">
        <f t="shared" ref="AQ38" si="12">COUNTA(E38:AP38)</f>
        <v>5</v>
      </c>
      <c r="AR38" s="3">
        <f>34*4</f>
        <v>136</v>
      </c>
      <c r="AS38" s="39">
        <f t="shared" ref="AS38:AS45" si="13">AQ38/AR38</f>
        <v>3.6764705882352942E-2</v>
      </c>
    </row>
    <row r="39" spans="1:45" s="6" customFormat="1" ht="12.75" customHeight="1" x14ac:dyDescent="0.2">
      <c r="A39" s="167"/>
      <c r="B39" s="90" t="s">
        <v>16</v>
      </c>
      <c r="C39" s="37">
        <v>3</v>
      </c>
      <c r="D39" s="44"/>
      <c r="E39" s="25"/>
      <c r="F39" s="25"/>
      <c r="G39" s="25"/>
      <c r="H39" s="26"/>
      <c r="I39" s="43"/>
      <c r="J39" s="25"/>
      <c r="K39" s="25"/>
      <c r="L39" s="25"/>
      <c r="M39" s="25"/>
      <c r="N39" s="25"/>
      <c r="O39" s="25"/>
      <c r="P39" s="25"/>
      <c r="Q39" s="25"/>
      <c r="R39" s="26"/>
      <c r="S39" s="26"/>
      <c r="T39" s="26"/>
      <c r="U39" s="25"/>
      <c r="V39" s="26"/>
      <c r="W39" s="26"/>
      <c r="X39" s="25"/>
      <c r="Y39" s="26"/>
      <c r="Z39" s="26"/>
      <c r="AA39" s="26"/>
      <c r="AB39" s="97" t="s">
        <v>108</v>
      </c>
      <c r="AC39" s="26"/>
      <c r="AD39" s="25"/>
      <c r="AE39" s="25"/>
      <c r="AF39" s="25"/>
      <c r="AG39" s="25"/>
      <c r="AH39" s="41"/>
      <c r="AI39" s="41"/>
      <c r="AJ39" s="41"/>
      <c r="AK39" s="26"/>
      <c r="AL39" s="97" t="s">
        <v>108</v>
      </c>
      <c r="AM39" s="41"/>
      <c r="AN39" s="41"/>
      <c r="AO39" s="41"/>
      <c r="AP39" s="41"/>
      <c r="AQ39" s="38">
        <f>COUNTA(E39:AP39)</f>
        <v>2</v>
      </c>
      <c r="AR39" s="3">
        <f t="shared" ref="AR39" si="14">34*4</f>
        <v>136</v>
      </c>
      <c r="AS39" s="39">
        <f t="shared" si="13"/>
        <v>1.4705882352941176E-2</v>
      </c>
    </row>
    <row r="40" spans="1:45" ht="12.75" customHeight="1" x14ac:dyDescent="0.2">
      <c r="A40" s="167"/>
      <c r="B40" s="90" t="s">
        <v>17</v>
      </c>
      <c r="C40" s="37">
        <v>3</v>
      </c>
      <c r="D40" s="44"/>
      <c r="E40" s="25"/>
      <c r="F40" s="26"/>
      <c r="G40" s="26"/>
      <c r="H40" s="26"/>
      <c r="I40" s="25"/>
      <c r="J40" s="26"/>
      <c r="K40" s="26"/>
      <c r="L40" s="26"/>
      <c r="M40" s="25"/>
      <c r="N40" s="26"/>
      <c r="O40" s="26"/>
      <c r="P40" s="26"/>
      <c r="Q40" s="26"/>
      <c r="R40" s="97" t="s">
        <v>107</v>
      </c>
      <c r="S40" s="26"/>
      <c r="T40" s="26"/>
      <c r="U40" s="25"/>
      <c r="V40" s="26"/>
      <c r="W40" s="98"/>
      <c r="X40" s="25"/>
      <c r="Y40" s="26"/>
      <c r="Z40" s="26"/>
      <c r="AA40" s="26"/>
      <c r="AB40" s="26"/>
      <c r="AC40" s="26"/>
      <c r="AD40" s="26"/>
      <c r="AE40" s="25"/>
      <c r="AF40" s="25"/>
      <c r="AG40" s="102"/>
      <c r="AH40" s="41"/>
      <c r="AI40" s="41"/>
      <c r="AJ40" s="41"/>
      <c r="AK40" s="97" t="s">
        <v>107</v>
      </c>
      <c r="AL40" s="98"/>
      <c r="AM40" s="41"/>
      <c r="AN40" s="41"/>
      <c r="AO40" s="41"/>
      <c r="AP40" s="41"/>
      <c r="AQ40" s="38">
        <f t="shared" ref="AQ40:AQ45" si="15">COUNTA(E40:AP40)</f>
        <v>2</v>
      </c>
      <c r="AR40" s="3">
        <f>34*2</f>
        <v>68</v>
      </c>
      <c r="AS40" s="39">
        <f t="shared" si="13"/>
        <v>2.9411764705882353E-2</v>
      </c>
    </row>
    <row r="41" spans="1:45" ht="12.75" customHeight="1" x14ac:dyDescent="0.2">
      <c r="A41" s="167"/>
      <c r="B41" s="91" t="s">
        <v>73</v>
      </c>
      <c r="C41" s="37">
        <v>3</v>
      </c>
      <c r="D41" s="44"/>
      <c r="E41" s="25"/>
      <c r="F41" s="26"/>
      <c r="G41" s="26"/>
      <c r="H41" s="26"/>
      <c r="I41" s="25"/>
      <c r="J41" s="26"/>
      <c r="K41" s="26"/>
      <c r="L41" s="97" t="s">
        <v>107</v>
      </c>
      <c r="M41" s="25"/>
      <c r="N41" s="26"/>
      <c r="O41" s="26"/>
      <c r="P41" s="26"/>
      <c r="Q41" s="25"/>
      <c r="R41" s="26"/>
      <c r="S41" s="26"/>
      <c r="T41" s="26"/>
      <c r="U41" s="25"/>
      <c r="V41" s="26"/>
      <c r="W41" s="97" t="s">
        <v>107</v>
      </c>
      <c r="X41" s="25"/>
      <c r="Y41" s="26"/>
      <c r="Z41" s="26"/>
      <c r="AA41" s="26"/>
      <c r="AB41" s="25"/>
      <c r="AC41" s="26"/>
      <c r="AD41" s="41"/>
      <c r="AE41" s="25"/>
      <c r="AF41" s="25"/>
      <c r="AG41" s="97" t="s">
        <v>107</v>
      </c>
      <c r="AH41" s="26"/>
      <c r="AI41" s="41"/>
      <c r="AJ41" s="25"/>
      <c r="AK41" s="26"/>
      <c r="AL41" s="97" t="s">
        <v>107</v>
      </c>
      <c r="AM41" s="41"/>
      <c r="AN41" s="41"/>
      <c r="AO41" s="41"/>
      <c r="AP41" s="41"/>
      <c r="AQ41" s="38">
        <f t="shared" si="15"/>
        <v>4</v>
      </c>
      <c r="AR41" s="3">
        <f t="shared" ref="AR41" si="16">34*2</f>
        <v>68</v>
      </c>
      <c r="AS41" s="39">
        <f t="shared" si="13"/>
        <v>5.8823529411764705E-2</v>
      </c>
    </row>
    <row r="42" spans="1:45" ht="12.75" customHeight="1" x14ac:dyDescent="0.2">
      <c r="A42" s="167"/>
      <c r="B42" s="90" t="s">
        <v>53</v>
      </c>
      <c r="C42" s="37">
        <v>3</v>
      </c>
      <c r="D42" s="44"/>
      <c r="E42" s="25"/>
      <c r="F42" s="26"/>
      <c r="G42" s="26"/>
      <c r="H42" s="26"/>
      <c r="I42" s="25"/>
      <c r="J42" s="26"/>
      <c r="K42" s="26"/>
      <c r="L42" s="26"/>
      <c r="M42" s="25"/>
      <c r="N42" s="26"/>
      <c r="O42" s="26"/>
      <c r="P42" s="26"/>
      <c r="Q42" s="25"/>
      <c r="R42" s="26"/>
      <c r="S42" s="26"/>
      <c r="T42" s="26"/>
      <c r="U42" s="25"/>
      <c r="V42" s="26"/>
      <c r="W42" s="26"/>
      <c r="X42" s="25"/>
      <c r="Y42" s="26"/>
      <c r="Z42" s="26"/>
      <c r="AA42" s="41"/>
      <c r="AB42" s="25"/>
      <c r="AC42" s="26"/>
      <c r="AD42" s="26"/>
      <c r="AE42" s="25"/>
      <c r="AF42" s="25"/>
      <c r="AG42" s="26"/>
      <c r="AH42" s="26"/>
      <c r="AI42" s="26"/>
      <c r="AJ42" s="41"/>
      <c r="AK42" s="26"/>
      <c r="AL42" s="26"/>
      <c r="AM42" s="41"/>
      <c r="AN42" s="41"/>
      <c r="AO42" s="41"/>
      <c r="AP42" s="41"/>
      <c r="AQ42" s="38">
        <f t="shared" si="15"/>
        <v>0</v>
      </c>
      <c r="AR42" s="3">
        <f>34*1</f>
        <v>34</v>
      </c>
      <c r="AS42" s="39">
        <f t="shared" si="13"/>
        <v>0</v>
      </c>
    </row>
    <row r="43" spans="1:45" ht="12.75" customHeight="1" x14ac:dyDescent="0.2">
      <c r="A43" s="167"/>
      <c r="B43" s="90" t="s">
        <v>54</v>
      </c>
      <c r="C43" s="37">
        <v>3</v>
      </c>
      <c r="D43" s="40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38">
        <f t="shared" si="15"/>
        <v>0</v>
      </c>
      <c r="AR43" s="3">
        <f t="shared" ref="AR43:AR44" si="17">34*1</f>
        <v>34</v>
      </c>
      <c r="AS43" s="39">
        <f t="shared" si="13"/>
        <v>0</v>
      </c>
    </row>
    <row r="44" spans="1:45" s="2" customFormat="1" ht="15" customHeight="1" x14ac:dyDescent="0.2">
      <c r="A44" s="167"/>
      <c r="B44" s="90" t="s">
        <v>55</v>
      </c>
      <c r="C44" s="37">
        <v>3</v>
      </c>
      <c r="D44" s="44"/>
      <c r="E44" s="25"/>
      <c r="F44" s="25"/>
      <c r="G44" s="25"/>
      <c r="H44" s="26"/>
      <c r="I44" s="43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95" t="s">
        <v>108</v>
      </c>
      <c r="AM44" s="41"/>
      <c r="AN44" s="41"/>
      <c r="AO44" s="41"/>
      <c r="AP44" s="41"/>
      <c r="AQ44" s="38">
        <f t="shared" si="15"/>
        <v>1</v>
      </c>
      <c r="AR44" s="3">
        <f t="shared" si="17"/>
        <v>34</v>
      </c>
      <c r="AS44" s="39">
        <f t="shared" si="13"/>
        <v>2.9411764705882353E-2</v>
      </c>
    </row>
    <row r="45" spans="1:45" s="6" customFormat="1" ht="15" customHeight="1" x14ac:dyDescent="0.2">
      <c r="A45" s="167"/>
      <c r="B45" s="89" t="s">
        <v>71</v>
      </c>
      <c r="C45" s="37">
        <v>3</v>
      </c>
      <c r="D45" s="44"/>
      <c r="E45" s="25"/>
      <c r="F45" s="26"/>
      <c r="G45" s="26"/>
      <c r="H45" s="43"/>
      <c r="I45" s="26"/>
      <c r="J45" s="26"/>
      <c r="K45" s="26"/>
      <c r="L45" s="26"/>
      <c r="M45" s="25"/>
      <c r="N45" s="26"/>
      <c r="O45" s="26"/>
      <c r="P45" s="26"/>
      <c r="Q45" s="25"/>
      <c r="R45" s="26"/>
      <c r="S45" s="26"/>
      <c r="T45" s="26"/>
      <c r="U45" s="25"/>
      <c r="V45" s="26"/>
      <c r="W45" s="26"/>
      <c r="X45" s="25"/>
      <c r="Y45" s="26"/>
      <c r="Z45" s="26"/>
      <c r="AA45" s="26"/>
      <c r="AB45" s="41"/>
      <c r="AC45" s="41"/>
      <c r="AD45" s="41"/>
      <c r="AE45" s="25"/>
      <c r="AF45" s="25"/>
      <c r="AG45" s="26"/>
      <c r="AH45" s="26"/>
      <c r="AI45" s="26"/>
      <c r="AJ45" s="25"/>
      <c r="AK45" s="26"/>
      <c r="AL45" s="26"/>
      <c r="AM45" s="41"/>
      <c r="AN45" s="41"/>
      <c r="AO45" s="41"/>
      <c r="AP45" s="41"/>
      <c r="AQ45" s="38">
        <f t="shared" si="15"/>
        <v>0</v>
      </c>
      <c r="AR45" s="3">
        <f>34*2</f>
        <v>68</v>
      </c>
      <c r="AS45" s="39">
        <f t="shared" si="13"/>
        <v>0</v>
      </c>
    </row>
    <row r="46" spans="1:45" s="6" customFormat="1" ht="20.25" customHeight="1" x14ac:dyDescent="0.2">
      <c r="A46" s="65"/>
      <c r="B46" s="66"/>
      <c r="C46" s="66"/>
      <c r="D46" s="66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5"/>
      <c r="AN46" s="65"/>
      <c r="AO46" s="65"/>
      <c r="AP46" s="65"/>
      <c r="AQ46" s="65"/>
      <c r="AR46" s="65"/>
      <c r="AS46" s="65"/>
    </row>
    <row r="47" spans="1:45" s="45" customFormat="1" ht="123" customHeight="1" x14ac:dyDescent="0.2">
      <c r="A47" s="149" t="s">
        <v>24</v>
      </c>
      <c r="B47" s="149"/>
      <c r="C47" s="149"/>
      <c r="D47" s="149"/>
      <c r="E47" s="128" t="s">
        <v>40</v>
      </c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30"/>
      <c r="AQ47" s="127" t="s">
        <v>20</v>
      </c>
      <c r="AR47" s="127" t="s">
        <v>22</v>
      </c>
      <c r="AS47" s="117" t="s">
        <v>21</v>
      </c>
    </row>
    <row r="48" spans="1:45" s="45" customFormat="1" x14ac:dyDescent="0.2">
      <c r="A48" s="118" t="s">
        <v>0</v>
      </c>
      <c r="B48" s="119"/>
      <c r="C48" s="122" t="s">
        <v>61</v>
      </c>
      <c r="D48" s="22" t="s">
        <v>18</v>
      </c>
      <c r="E48" s="116" t="s">
        <v>1</v>
      </c>
      <c r="F48" s="116"/>
      <c r="G48" s="116"/>
      <c r="H48" s="116"/>
      <c r="I48" s="116" t="s">
        <v>2</v>
      </c>
      <c r="J48" s="116"/>
      <c r="K48" s="116"/>
      <c r="L48" s="116"/>
      <c r="M48" s="116" t="s">
        <v>3</v>
      </c>
      <c r="N48" s="116"/>
      <c r="O48" s="116"/>
      <c r="P48" s="116"/>
      <c r="Q48" s="116" t="s">
        <v>4</v>
      </c>
      <c r="R48" s="116"/>
      <c r="S48" s="116"/>
      <c r="T48" s="116"/>
      <c r="U48" s="116" t="s">
        <v>5</v>
      </c>
      <c r="V48" s="116"/>
      <c r="W48" s="116"/>
      <c r="X48" s="116" t="s">
        <v>6</v>
      </c>
      <c r="Y48" s="116"/>
      <c r="Z48" s="116"/>
      <c r="AA48" s="116"/>
      <c r="AB48" s="116" t="s">
        <v>7</v>
      </c>
      <c r="AC48" s="116"/>
      <c r="AD48" s="116"/>
      <c r="AE48" s="116" t="s">
        <v>8</v>
      </c>
      <c r="AF48" s="116"/>
      <c r="AG48" s="116"/>
      <c r="AH48" s="116"/>
      <c r="AI48" s="116"/>
      <c r="AJ48" s="116" t="s">
        <v>9</v>
      </c>
      <c r="AK48" s="116"/>
      <c r="AL48" s="116"/>
      <c r="AM48" s="116" t="s">
        <v>10</v>
      </c>
      <c r="AN48" s="116"/>
      <c r="AO48" s="116"/>
      <c r="AP48" s="116"/>
      <c r="AQ48" s="127"/>
      <c r="AR48" s="127"/>
      <c r="AS48" s="117"/>
    </row>
    <row r="49" spans="1:45" s="45" customFormat="1" x14ac:dyDescent="0.2">
      <c r="A49" s="120"/>
      <c r="B49" s="121"/>
      <c r="C49" s="123"/>
      <c r="D49" s="22" t="s">
        <v>19</v>
      </c>
      <c r="E49" s="5">
        <v>1</v>
      </c>
      <c r="F49" s="5">
        <v>2</v>
      </c>
      <c r="G49" s="5">
        <v>3</v>
      </c>
      <c r="H49" s="5">
        <v>4</v>
      </c>
      <c r="I49" s="5">
        <v>5</v>
      </c>
      <c r="J49" s="5">
        <v>6</v>
      </c>
      <c r="K49" s="5">
        <v>7</v>
      </c>
      <c r="L49" s="5">
        <v>8</v>
      </c>
      <c r="M49" s="5">
        <v>9</v>
      </c>
      <c r="N49" s="5">
        <v>10</v>
      </c>
      <c r="O49" s="5">
        <v>11</v>
      </c>
      <c r="P49" s="5">
        <v>12</v>
      </c>
      <c r="Q49" s="5">
        <v>13</v>
      </c>
      <c r="R49" s="5">
        <v>14</v>
      </c>
      <c r="S49" s="5">
        <v>15</v>
      </c>
      <c r="T49" s="5">
        <v>16</v>
      </c>
      <c r="U49" s="5">
        <v>17</v>
      </c>
      <c r="V49" s="5">
        <v>18</v>
      </c>
      <c r="W49" s="5">
        <v>19</v>
      </c>
      <c r="X49" s="5">
        <v>20</v>
      </c>
      <c r="Y49" s="5">
        <v>21</v>
      </c>
      <c r="Z49" s="5">
        <v>22</v>
      </c>
      <c r="AA49" s="5">
        <v>23</v>
      </c>
      <c r="AB49" s="5">
        <v>24</v>
      </c>
      <c r="AC49" s="5">
        <v>25</v>
      </c>
      <c r="AD49" s="5">
        <v>26</v>
      </c>
      <c r="AE49" s="5">
        <v>27</v>
      </c>
      <c r="AF49" s="5">
        <v>28</v>
      </c>
      <c r="AG49" s="5">
        <v>29</v>
      </c>
      <c r="AH49" s="5">
        <v>30</v>
      </c>
      <c r="AI49" s="5">
        <v>31</v>
      </c>
      <c r="AJ49" s="5">
        <v>32</v>
      </c>
      <c r="AK49" s="5">
        <v>33</v>
      </c>
      <c r="AL49" s="5">
        <v>34</v>
      </c>
      <c r="AM49" s="5">
        <v>35</v>
      </c>
      <c r="AN49" s="5">
        <v>36</v>
      </c>
      <c r="AO49" s="5">
        <v>37</v>
      </c>
      <c r="AP49" s="5">
        <v>38</v>
      </c>
      <c r="AQ49" s="127"/>
      <c r="AR49" s="127"/>
      <c r="AS49" s="117"/>
    </row>
    <row r="50" spans="1:45" ht="12.75" customHeight="1" x14ac:dyDescent="0.2">
      <c r="A50" s="142" t="s">
        <v>25</v>
      </c>
      <c r="B50" s="90" t="s">
        <v>13</v>
      </c>
      <c r="C50" s="37">
        <v>4</v>
      </c>
      <c r="D50" s="24"/>
      <c r="E50" s="4"/>
      <c r="F50" s="26"/>
      <c r="G50" s="26"/>
      <c r="H50" s="26"/>
      <c r="I50" s="26"/>
      <c r="J50" s="26"/>
      <c r="K50" s="97" t="s">
        <v>107</v>
      </c>
      <c r="L50" s="26"/>
      <c r="M50" s="26"/>
      <c r="N50" s="26"/>
      <c r="O50" s="26"/>
      <c r="P50" s="26"/>
      <c r="Q50" s="26"/>
      <c r="R50" s="26"/>
      <c r="S50" s="97" t="s">
        <v>107</v>
      </c>
      <c r="T50" s="26"/>
      <c r="U50" s="26"/>
      <c r="V50" s="26"/>
      <c r="W50" s="26"/>
      <c r="X50" s="26"/>
      <c r="Y50" s="26"/>
      <c r="Z50" s="26"/>
      <c r="AA50" s="26"/>
      <c r="AB50" s="26"/>
      <c r="AC50" s="97" t="s">
        <v>107</v>
      </c>
      <c r="AD50" s="26"/>
      <c r="AE50" s="26"/>
      <c r="AF50" s="26"/>
      <c r="AG50" s="26"/>
      <c r="AH50" s="104" t="s">
        <v>113</v>
      </c>
      <c r="AI50" s="26"/>
      <c r="AJ50" s="26"/>
      <c r="AK50" s="97" t="s">
        <v>107</v>
      </c>
      <c r="AL50" s="26"/>
      <c r="AM50" s="42"/>
      <c r="AN50" s="7"/>
      <c r="AO50" s="7"/>
      <c r="AP50" s="7"/>
      <c r="AQ50" s="7">
        <v>5</v>
      </c>
      <c r="AR50" s="47">
        <v>170</v>
      </c>
      <c r="AS50" s="8">
        <f>AQ50/AR50</f>
        <v>2.9411764705882353E-2</v>
      </c>
    </row>
    <row r="51" spans="1:45" ht="12.75" customHeight="1" x14ac:dyDescent="0.2">
      <c r="A51" s="142"/>
      <c r="B51" s="90" t="s">
        <v>11</v>
      </c>
      <c r="C51" s="23">
        <v>4</v>
      </c>
      <c r="D51" s="24"/>
      <c r="E51" s="4"/>
      <c r="F51" s="26"/>
      <c r="G51" s="26"/>
      <c r="H51" s="26"/>
      <c r="I51" s="26"/>
      <c r="J51" s="97" t="s">
        <v>107</v>
      </c>
      <c r="K51" s="26"/>
      <c r="L51" s="26"/>
      <c r="M51" s="26"/>
      <c r="N51" s="26"/>
      <c r="O51" s="26"/>
      <c r="P51" s="97" t="s">
        <v>107</v>
      </c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97" t="s">
        <v>107</v>
      </c>
      <c r="AE51" s="26"/>
      <c r="AF51" s="26"/>
      <c r="AG51" s="26"/>
      <c r="AH51" s="104" t="s">
        <v>113</v>
      </c>
      <c r="AI51" s="26"/>
      <c r="AJ51" s="26"/>
      <c r="AK51" s="97" t="s">
        <v>107</v>
      </c>
      <c r="AL51" s="26"/>
      <c r="AM51" s="42"/>
      <c r="AN51" s="7"/>
      <c r="AO51" s="7"/>
      <c r="AP51" s="7"/>
      <c r="AQ51" s="7">
        <v>5</v>
      </c>
      <c r="AR51" s="47">
        <f>34*4</f>
        <v>136</v>
      </c>
      <c r="AS51" s="8">
        <f t="shared" ref="AS51:AS59" si="18">AQ51/AR51</f>
        <v>3.6764705882352942E-2</v>
      </c>
    </row>
    <row r="52" spans="1:45" ht="12.75" customHeight="1" x14ac:dyDescent="0.2">
      <c r="A52" s="142"/>
      <c r="B52" s="90" t="s">
        <v>16</v>
      </c>
      <c r="C52" s="23">
        <v>4</v>
      </c>
      <c r="D52" s="24"/>
      <c r="E52" s="4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97" t="s">
        <v>107</v>
      </c>
      <c r="AD52" s="26"/>
      <c r="AE52" s="26"/>
      <c r="AF52" s="26"/>
      <c r="AG52" s="26"/>
      <c r="AH52" s="26"/>
      <c r="AI52" s="26"/>
      <c r="AJ52" s="106" t="s">
        <v>113</v>
      </c>
      <c r="AK52" s="26"/>
      <c r="AL52" s="26"/>
      <c r="AM52" s="42"/>
      <c r="AN52" s="7"/>
      <c r="AO52" s="7"/>
      <c r="AP52" s="7"/>
      <c r="AQ52" s="7">
        <v>2</v>
      </c>
      <c r="AR52" s="47">
        <f>34*4</f>
        <v>136</v>
      </c>
      <c r="AS52" s="8">
        <f t="shared" si="18"/>
        <v>1.4705882352941176E-2</v>
      </c>
    </row>
    <row r="53" spans="1:45" ht="12.75" customHeight="1" x14ac:dyDescent="0.2">
      <c r="A53" s="142"/>
      <c r="B53" s="89" t="s">
        <v>17</v>
      </c>
      <c r="C53" s="37">
        <v>4</v>
      </c>
      <c r="D53" s="24"/>
      <c r="E53" s="4"/>
      <c r="F53" s="26"/>
      <c r="G53" s="26"/>
      <c r="H53" s="26"/>
      <c r="I53" s="26"/>
      <c r="J53" s="26"/>
      <c r="K53" s="26"/>
      <c r="L53" s="26"/>
      <c r="M53" s="26"/>
      <c r="N53" s="26"/>
      <c r="O53" s="97" t="s">
        <v>107</v>
      </c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42"/>
      <c r="AJ53" s="105" t="s">
        <v>113</v>
      </c>
      <c r="AK53" s="26"/>
      <c r="AL53" s="26"/>
      <c r="AM53" s="42"/>
      <c r="AN53" s="7"/>
      <c r="AO53" s="7"/>
      <c r="AP53" s="7"/>
      <c r="AQ53" s="7">
        <v>2</v>
      </c>
      <c r="AR53" s="47">
        <f>34*2</f>
        <v>68</v>
      </c>
      <c r="AS53" s="8">
        <f t="shared" si="18"/>
        <v>2.9411764705882353E-2</v>
      </c>
    </row>
    <row r="54" spans="1:45" ht="12.75" customHeight="1" x14ac:dyDescent="0.2">
      <c r="A54" s="142"/>
      <c r="B54" s="89" t="s">
        <v>73</v>
      </c>
      <c r="C54" s="37">
        <v>4</v>
      </c>
      <c r="D54" s="21"/>
      <c r="E54" s="4"/>
      <c r="F54" s="26"/>
      <c r="G54" s="26"/>
      <c r="H54" s="26"/>
      <c r="I54" s="26"/>
      <c r="J54" s="26"/>
      <c r="K54" s="26"/>
      <c r="L54" s="97" t="s">
        <v>107</v>
      </c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97" t="s">
        <v>107</v>
      </c>
      <c r="AG54" s="26"/>
      <c r="AH54" s="26"/>
      <c r="AI54" s="42"/>
      <c r="AJ54" s="105" t="s">
        <v>113</v>
      </c>
      <c r="AK54" s="26"/>
      <c r="AL54" s="98"/>
      <c r="AM54" s="42"/>
      <c r="AN54" s="7"/>
      <c r="AO54" s="7"/>
      <c r="AP54" s="7"/>
      <c r="AQ54" s="7">
        <v>3</v>
      </c>
      <c r="AR54" s="47">
        <f>34*2</f>
        <v>68</v>
      </c>
      <c r="AS54" s="8">
        <f t="shared" si="18"/>
        <v>4.4117647058823532E-2</v>
      </c>
    </row>
    <row r="55" spans="1:45" ht="12.75" customHeight="1" x14ac:dyDescent="0.2">
      <c r="A55" s="142"/>
      <c r="B55" s="89" t="s">
        <v>74</v>
      </c>
      <c r="C55" s="37">
        <v>4</v>
      </c>
      <c r="D55" s="24"/>
      <c r="E55" s="4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41"/>
      <c r="AK55" s="26"/>
      <c r="AL55" s="26"/>
      <c r="AM55" s="42"/>
      <c r="AN55" s="7"/>
      <c r="AO55" s="7"/>
      <c r="AP55" s="7"/>
      <c r="AQ55" s="7">
        <f>SUM(E55:AP55)</f>
        <v>0</v>
      </c>
      <c r="AR55" s="3">
        <f>34*1</f>
        <v>34</v>
      </c>
      <c r="AS55" s="8">
        <f t="shared" si="18"/>
        <v>0</v>
      </c>
    </row>
    <row r="56" spans="1:45" ht="12.75" customHeight="1" x14ac:dyDescent="0.2">
      <c r="A56" s="142"/>
      <c r="B56" s="89" t="s">
        <v>53</v>
      </c>
      <c r="C56" s="37">
        <v>4</v>
      </c>
      <c r="D56" s="21"/>
      <c r="E56" s="4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41"/>
      <c r="AJ56" s="26"/>
      <c r="AK56" s="26"/>
      <c r="AL56" s="26"/>
      <c r="AM56" s="42"/>
      <c r="AN56" s="7"/>
      <c r="AO56" s="7"/>
      <c r="AP56" s="7"/>
      <c r="AQ56" s="7">
        <f t="shared" ref="AQ56:AQ59" si="19">SUM(E56:AP56)</f>
        <v>0</v>
      </c>
      <c r="AR56" s="3">
        <f t="shared" ref="AR56:AR58" si="20">34*1</f>
        <v>34</v>
      </c>
      <c r="AS56" s="8">
        <f t="shared" si="18"/>
        <v>0</v>
      </c>
    </row>
    <row r="57" spans="1:45" ht="12.75" customHeight="1" x14ac:dyDescent="0.2">
      <c r="A57" s="142"/>
      <c r="B57" s="90" t="s">
        <v>54</v>
      </c>
      <c r="C57" s="37">
        <v>4</v>
      </c>
      <c r="D57" s="21"/>
      <c r="E57" s="4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41"/>
      <c r="AJ57" s="26"/>
      <c r="AK57" s="26"/>
      <c r="AL57" s="26"/>
      <c r="AM57" s="42"/>
      <c r="AN57" s="7"/>
      <c r="AO57" s="7"/>
      <c r="AP57" s="7"/>
      <c r="AQ57" s="7">
        <f t="shared" si="19"/>
        <v>0</v>
      </c>
      <c r="AR57" s="3">
        <f t="shared" si="20"/>
        <v>34</v>
      </c>
      <c r="AS57" s="8">
        <f t="shared" si="18"/>
        <v>0</v>
      </c>
    </row>
    <row r="58" spans="1:45" ht="12.75" customHeight="1" x14ac:dyDescent="0.2">
      <c r="A58" s="142"/>
      <c r="B58" s="90" t="s">
        <v>55</v>
      </c>
      <c r="C58" s="37">
        <v>4</v>
      </c>
      <c r="D58" s="21"/>
      <c r="E58" s="4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41"/>
      <c r="AJ58" s="26"/>
      <c r="AK58" s="26"/>
      <c r="AL58" s="97" t="s">
        <v>108</v>
      </c>
      <c r="AM58" s="42"/>
      <c r="AN58" s="7"/>
      <c r="AO58" s="7"/>
      <c r="AP58" s="7"/>
      <c r="AQ58" s="7">
        <v>1</v>
      </c>
      <c r="AR58" s="3">
        <f t="shared" si="20"/>
        <v>34</v>
      </c>
      <c r="AS58" s="8">
        <f t="shared" si="18"/>
        <v>2.9411764705882353E-2</v>
      </c>
    </row>
    <row r="59" spans="1:45" ht="12.75" customHeight="1" x14ac:dyDescent="0.2">
      <c r="A59" s="142"/>
      <c r="B59" s="89" t="s">
        <v>71</v>
      </c>
      <c r="C59" s="37">
        <v>4</v>
      </c>
      <c r="D59" s="24"/>
      <c r="E59" s="4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41"/>
      <c r="AI59" s="41"/>
      <c r="AJ59" s="42"/>
      <c r="AK59" s="26"/>
      <c r="AL59" s="26"/>
      <c r="AM59" s="42"/>
      <c r="AN59" s="7"/>
      <c r="AO59" s="7"/>
      <c r="AP59" s="7"/>
      <c r="AQ59" s="7">
        <f t="shared" si="19"/>
        <v>0</v>
      </c>
      <c r="AR59" s="47">
        <f t="shared" ref="AR59" si="21">34*2</f>
        <v>68</v>
      </c>
      <c r="AS59" s="8">
        <f t="shared" si="18"/>
        <v>0</v>
      </c>
    </row>
    <row r="60" spans="1:45" ht="27" customHeight="1" x14ac:dyDescent="0.2">
      <c r="A60" s="65"/>
      <c r="B60" s="66"/>
      <c r="C60" s="66"/>
      <c r="D60" s="66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5"/>
      <c r="AN60" s="65"/>
      <c r="AO60" s="65"/>
      <c r="AP60" s="65"/>
      <c r="AQ60" s="65"/>
      <c r="AR60" s="65"/>
      <c r="AS60" s="65"/>
    </row>
    <row r="61" spans="1:45" s="43" customFormat="1" ht="90.75" customHeight="1" x14ac:dyDescent="0.2">
      <c r="A61" s="149" t="s">
        <v>26</v>
      </c>
      <c r="B61" s="149"/>
      <c r="C61" s="149"/>
      <c r="D61" s="149"/>
      <c r="E61" s="126" t="s">
        <v>40</v>
      </c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26"/>
      <c r="AG61" s="126"/>
      <c r="AH61" s="126"/>
      <c r="AI61" s="126"/>
      <c r="AJ61" s="126"/>
      <c r="AK61" s="126"/>
      <c r="AL61" s="126"/>
      <c r="AM61" s="126"/>
      <c r="AN61" s="126"/>
      <c r="AO61" s="126"/>
      <c r="AP61" s="126"/>
      <c r="AQ61" s="127" t="s">
        <v>20</v>
      </c>
      <c r="AR61" s="127" t="s">
        <v>22</v>
      </c>
      <c r="AS61" s="117" t="s">
        <v>21</v>
      </c>
    </row>
    <row r="62" spans="1:45" s="43" customFormat="1" ht="21" customHeight="1" x14ac:dyDescent="0.2">
      <c r="A62" s="116" t="s">
        <v>0</v>
      </c>
      <c r="B62" s="116"/>
      <c r="C62" s="116"/>
      <c r="D62" s="22" t="s">
        <v>18</v>
      </c>
      <c r="E62" s="116" t="s">
        <v>1</v>
      </c>
      <c r="F62" s="116"/>
      <c r="G62" s="116"/>
      <c r="H62" s="116"/>
      <c r="I62" s="116" t="s">
        <v>2</v>
      </c>
      <c r="J62" s="116"/>
      <c r="K62" s="116"/>
      <c r="L62" s="116"/>
      <c r="M62" s="116" t="s">
        <v>3</v>
      </c>
      <c r="N62" s="116"/>
      <c r="O62" s="116"/>
      <c r="P62" s="116"/>
      <c r="Q62" s="116" t="s">
        <v>4</v>
      </c>
      <c r="R62" s="116"/>
      <c r="S62" s="116"/>
      <c r="T62" s="116"/>
      <c r="U62" s="116" t="s">
        <v>5</v>
      </c>
      <c r="V62" s="116"/>
      <c r="W62" s="116"/>
      <c r="X62" s="116" t="s">
        <v>6</v>
      </c>
      <c r="Y62" s="116"/>
      <c r="Z62" s="116"/>
      <c r="AA62" s="116"/>
      <c r="AB62" s="116" t="s">
        <v>7</v>
      </c>
      <c r="AC62" s="116"/>
      <c r="AD62" s="116"/>
      <c r="AE62" s="116" t="s">
        <v>8</v>
      </c>
      <c r="AF62" s="116"/>
      <c r="AG62" s="116"/>
      <c r="AH62" s="116"/>
      <c r="AI62" s="116"/>
      <c r="AJ62" s="116" t="s">
        <v>9</v>
      </c>
      <c r="AK62" s="116"/>
      <c r="AL62" s="116"/>
      <c r="AM62" s="116" t="s">
        <v>10</v>
      </c>
      <c r="AN62" s="116"/>
      <c r="AO62" s="116"/>
      <c r="AP62" s="116"/>
      <c r="AQ62" s="127"/>
      <c r="AR62" s="127"/>
      <c r="AS62" s="117"/>
    </row>
    <row r="63" spans="1:45" s="43" customFormat="1" ht="15" customHeight="1" x14ac:dyDescent="0.2">
      <c r="A63" s="116"/>
      <c r="B63" s="116"/>
      <c r="C63" s="116"/>
      <c r="D63" s="22" t="s">
        <v>19</v>
      </c>
      <c r="E63" s="5">
        <v>1</v>
      </c>
      <c r="F63" s="5">
        <v>2</v>
      </c>
      <c r="G63" s="5">
        <v>3</v>
      </c>
      <c r="H63" s="5">
        <v>4</v>
      </c>
      <c r="I63" s="5">
        <v>5</v>
      </c>
      <c r="J63" s="5">
        <v>6</v>
      </c>
      <c r="K63" s="5">
        <v>7</v>
      </c>
      <c r="L63" s="5">
        <v>8</v>
      </c>
      <c r="M63" s="5">
        <v>9</v>
      </c>
      <c r="N63" s="5">
        <v>10</v>
      </c>
      <c r="O63" s="5">
        <v>11</v>
      </c>
      <c r="P63" s="5">
        <v>12</v>
      </c>
      <c r="Q63" s="5">
        <v>13</v>
      </c>
      <c r="R63" s="5">
        <v>14</v>
      </c>
      <c r="S63" s="5">
        <v>15</v>
      </c>
      <c r="T63" s="5">
        <v>16</v>
      </c>
      <c r="U63" s="5">
        <v>17</v>
      </c>
      <c r="V63" s="5">
        <v>18</v>
      </c>
      <c r="W63" s="5">
        <v>19</v>
      </c>
      <c r="X63" s="5">
        <v>20</v>
      </c>
      <c r="Y63" s="5">
        <v>21</v>
      </c>
      <c r="Z63" s="5">
        <v>22</v>
      </c>
      <c r="AA63" s="5">
        <v>23</v>
      </c>
      <c r="AB63" s="5">
        <v>24</v>
      </c>
      <c r="AC63" s="5">
        <v>25</v>
      </c>
      <c r="AD63" s="5">
        <v>26</v>
      </c>
      <c r="AE63" s="5">
        <v>27</v>
      </c>
      <c r="AF63" s="5">
        <v>28</v>
      </c>
      <c r="AG63" s="5">
        <v>29</v>
      </c>
      <c r="AH63" s="5">
        <v>30</v>
      </c>
      <c r="AI63" s="5">
        <v>31</v>
      </c>
      <c r="AJ63" s="5">
        <v>32</v>
      </c>
      <c r="AK63" s="5">
        <v>33</v>
      </c>
      <c r="AL63" s="5">
        <v>34</v>
      </c>
      <c r="AM63" s="5">
        <v>35</v>
      </c>
      <c r="AN63" s="5">
        <v>36</v>
      </c>
      <c r="AO63" s="5">
        <v>37</v>
      </c>
      <c r="AP63" s="5">
        <v>38</v>
      </c>
      <c r="AQ63" s="127"/>
      <c r="AR63" s="127"/>
      <c r="AS63" s="117"/>
    </row>
    <row r="64" spans="1:45" s="43" customFormat="1" ht="14.25" customHeight="1" x14ac:dyDescent="0.2">
      <c r="A64" s="142" t="s">
        <v>25</v>
      </c>
      <c r="B64" s="90" t="s">
        <v>13</v>
      </c>
      <c r="C64" s="23">
        <v>5</v>
      </c>
      <c r="D64" s="24"/>
      <c r="E64" s="4"/>
      <c r="F64" s="97" t="s">
        <v>107</v>
      </c>
      <c r="G64" s="26"/>
      <c r="H64" s="26"/>
      <c r="I64" s="4"/>
      <c r="J64" s="4"/>
      <c r="K64" s="4"/>
      <c r="L64" s="4"/>
      <c r="M64" s="97" t="s">
        <v>107</v>
      </c>
      <c r="N64" s="4"/>
      <c r="O64" s="4"/>
      <c r="P64" s="4"/>
      <c r="Q64" s="4"/>
      <c r="R64" s="4"/>
      <c r="S64" s="97" t="s">
        <v>107</v>
      </c>
      <c r="T64" s="4"/>
      <c r="U64" s="4"/>
      <c r="V64" s="4"/>
      <c r="W64" s="4"/>
      <c r="X64" s="4"/>
      <c r="Y64" s="4"/>
      <c r="Z64" s="4"/>
      <c r="AA64" s="97" t="s">
        <v>107</v>
      </c>
      <c r="AB64" s="4"/>
      <c r="AC64" s="4"/>
      <c r="AD64" s="4"/>
      <c r="AE64" s="4"/>
      <c r="AF64" s="4"/>
      <c r="AG64" s="26"/>
      <c r="AH64" s="4"/>
      <c r="AI64" s="108" t="s">
        <v>113</v>
      </c>
      <c r="AJ64" s="4"/>
      <c r="AK64" s="4"/>
      <c r="AL64" s="4"/>
      <c r="AM64" s="7"/>
      <c r="AN64" s="7"/>
      <c r="AO64" s="7"/>
      <c r="AP64" s="7"/>
      <c r="AQ64" s="7">
        <v>5</v>
      </c>
      <c r="AR64" s="3">
        <f>34*5</f>
        <v>170</v>
      </c>
      <c r="AS64" s="8">
        <f t="shared" ref="AS64:AS74" si="22">AQ64/AR64</f>
        <v>2.9411764705882353E-2</v>
      </c>
    </row>
    <row r="65" spans="1:45" s="43" customFormat="1" ht="18" customHeight="1" x14ac:dyDescent="0.2">
      <c r="A65" s="142"/>
      <c r="B65" s="90" t="s">
        <v>27</v>
      </c>
      <c r="C65" s="23">
        <v>5</v>
      </c>
      <c r="D65" s="24"/>
      <c r="E65" s="4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109"/>
      <c r="AI65" s="26"/>
      <c r="AJ65" s="104" t="s">
        <v>113</v>
      </c>
      <c r="AK65" s="26"/>
      <c r="AL65" s="26"/>
      <c r="AM65" s="7"/>
      <c r="AN65" s="7"/>
      <c r="AO65" s="7"/>
      <c r="AP65" s="7"/>
      <c r="AQ65" s="7">
        <v>1</v>
      </c>
      <c r="AR65" s="3">
        <f>34*3</f>
        <v>102</v>
      </c>
      <c r="AS65" s="8">
        <f t="shared" si="22"/>
        <v>9.8039215686274508E-3</v>
      </c>
    </row>
    <row r="66" spans="1:45" s="43" customFormat="1" ht="21" customHeight="1" x14ac:dyDescent="0.2">
      <c r="A66" s="142"/>
      <c r="B66" s="90" t="s">
        <v>12</v>
      </c>
      <c r="C66" s="23">
        <v>5</v>
      </c>
      <c r="D66" s="19"/>
      <c r="E66" s="4"/>
      <c r="F66" s="4"/>
      <c r="G66" s="4"/>
      <c r="H66" s="97" t="s">
        <v>107</v>
      </c>
      <c r="I66" s="26"/>
      <c r="J66" s="26"/>
      <c r="K66" s="97" t="s">
        <v>107</v>
      </c>
      <c r="L66" s="26"/>
      <c r="M66" s="26"/>
      <c r="N66" s="26"/>
      <c r="O66" s="26"/>
      <c r="P66" s="26"/>
      <c r="Q66" s="97" t="s">
        <v>107</v>
      </c>
      <c r="R66" s="26"/>
      <c r="S66" s="26"/>
      <c r="T66" s="26"/>
      <c r="U66" s="26"/>
      <c r="V66" s="26"/>
      <c r="W66" s="97" t="s">
        <v>107</v>
      </c>
      <c r="X66" s="26"/>
      <c r="Y66" s="26"/>
      <c r="Z66" s="26"/>
      <c r="AA66" s="26"/>
      <c r="AB66" s="26"/>
      <c r="AC66" s="26"/>
      <c r="AD66" s="26"/>
      <c r="AE66" s="97" t="s">
        <v>107</v>
      </c>
      <c r="AF66" s="26"/>
      <c r="AG66" s="26"/>
      <c r="AH66" s="26"/>
      <c r="AI66" s="26"/>
      <c r="AJ66" s="104" t="s">
        <v>113</v>
      </c>
      <c r="AK66" s="26"/>
      <c r="AL66" s="26"/>
      <c r="AM66" s="7"/>
      <c r="AN66" s="7"/>
      <c r="AO66" s="7"/>
      <c r="AP66" s="7"/>
      <c r="AQ66" s="7">
        <v>6</v>
      </c>
      <c r="AR66" s="3">
        <f t="shared" ref="AR66:AR67" si="23">34*3</f>
        <v>102</v>
      </c>
      <c r="AS66" s="8">
        <f t="shared" si="22"/>
        <v>5.8823529411764705E-2</v>
      </c>
    </row>
    <row r="67" spans="1:45" s="43" customFormat="1" ht="21" customHeight="1" x14ac:dyDescent="0.2">
      <c r="A67" s="142"/>
      <c r="B67" s="90" t="s">
        <v>11</v>
      </c>
      <c r="C67" s="23">
        <v>5</v>
      </c>
      <c r="D67" s="24"/>
      <c r="E67" s="4"/>
      <c r="F67" s="4"/>
      <c r="G67" s="4"/>
      <c r="H67" s="26"/>
      <c r="I67" s="26"/>
      <c r="J67" s="26"/>
      <c r="K67" s="26"/>
      <c r="L67" s="26"/>
      <c r="M67" s="97" t="s">
        <v>107</v>
      </c>
      <c r="N67" s="26"/>
      <c r="O67" s="26"/>
      <c r="P67" s="26"/>
      <c r="Q67" s="26"/>
      <c r="R67" s="26"/>
      <c r="S67" s="26"/>
      <c r="T67" s="26"/>
      <c r="U67" s="26"/>
      <c r="V67" s="97" t="s">
        <v>107</v>
      </c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98"/>
      <c r="AH67" s="104" t="s">
        <v>113</v>
      </c>
      <c r="AI67" s="42"/>
      <c r="AJ67" s="42"/>
      <c r="AK67" s="26"/>
      <c r="AL67" s="97" t="s">
        <v>107</v>
      </c>
      <c r="AM67" s="7"/>
      <c r="AN67" s="7"/>
      <c r="AO67" s="7"/>
      <c r="AP67" s="7"/>
      <c r="AQ67" s="7">
        <v>4</v>
      </c>
      <c r="AR67" s="3">
        <f t="shared" si="23"/>
        <v>102</v>
      </c>
      <c r="AS67" s="8">
        <f t="shared" si="22"/>
        <v>3.9215686274509803E-2</v>
      </c>
    </row>
    <row r="68" spans="1:45" s="43" customFormat="1" ht="21" customHeight="1" x14ac:dyDescent="0.2">
      <c r="A68" s="142"/>
      <c r="B68" s="90" t="s">
        <v>28</v>
      </c>
      <c r="C68" s="23">
        <v>5</v>
      </c>
      <c r="D68" s="24"/>
      <c r="E68" s="4"/>
      <c r="F68" s="4"/>
      <c r="G68" s="4"/>
      <c r="H68" s="26"/>
      <c r="I68" s="26"/>
      <c r="J68" s="26"/>
      <c r="K68" s="26"/>
      <c r="L68" s="26"/>
      <c r="M68" s="26"/>
      <c r="N68" s="97" t="s">
        <v>107</v>
      </c>
      <c r="O68" s="26"/>
      <c r="P68" s="26"/>
      <c r="Q68" s="26"/>
      <c r="R68" s="26"/>
      <c r="S68" s="26"/>
      <c r="T68" s="97" t="s">
        <v>108</v>
      </c>
      <c r="U68" s="26"/>
      <c r="V68" s="26"/>
      <c r="W68" s="26"/>
      <c r="X68" s="26"/>
      <c r="Y68" s="26"/>
      <c r="Z68" s="26"/>
      <c r="AA68" s="97" t="s">
        <v>107</v>
      </c>
      <c r="AB68" s="26"/>
      <c r="AC68" s="26"/>
      <c r="AD68" s="26"/>
      <c r="AE68" s="26"/>
      <c r="AF68" s="26"/>
      <c r="AG68" s="26"/>
      <c r="AH68" s="26"/>
      <c r="AI68" s="110"/>
      <c r="AJ68" s="105" t="s">
        <v>113</v>
      </c>
      <c r="AK68" s="26"/>
      <c r="AL68" s="26"/>
      <c r="AM68" s="7"/>
      <c r="AN68" s="7"/>
      <c r="AO68" s="7"/>
      <c r="AP68" s="7"/>
      <c r="AQ68" s="7">
        <v>4</v>
      </c>
      <c r="AR68" s="3">
        <f t="shared" ref="AR68" si="24">34*3</f>
        <v>102</v>
      </c>
      <c r="AS68" s="8">
        <f t="shared" si="22"/>
        <v>3.9215686274509803E-2</v>
      </c>
    </row>
    <row r="69" spans="1:45" s="43" customFormat="1" ht="18" customHeight="1" x14ac:dyDescent="0.2">
      <c r="A69" s="142"/>
      <c r="B69" s="90" t="s">
        <v>30</v>
      </c>
      <c r="C69" s="23">
        <v>5</v>
      </c>
      <c r="D69" s="24"/>
      <c r="E69" s="4"/>
      <c r="F69" s="4"/>
      <c r="G69" s="4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97" t="s">
        <v>107</v>
      </c>
      <c r="Y69" s="26"/>
      <c r="Z69" s="26"/>
      <c r="AA69" s="26"/>
      <c r="AB69" s="26"/>
      <c r="AC69" s="26"/>
      <c r="AD69" s="26"/>
      <c r="AE69" s="26"/>
      <c r="AF69" s="26"/>
      <c r="AG69" s="41"/>
      <c r="AH69" s="26"/>
      <c r="AI69" s="109"/>
      <c r="AJ69" s="42"/>
      <c r="AK69" s="108" t="s">
        <v>113</v>
      </c>
      <c r="AL69" s="26"/>
      <c r="AM69" s="7"/>
      <c r="AN69" s="7"/>
      <c r="AO69" s="7"/>
      <c r="AP69" s="7"/>
      <c r="AQ69" s="7">
        <v>2</v>
      </c>
      <c r="AR69" s="3">
        <f>34*1</f>
        <v>34</v>
      </c>
      <c r="AS69" s="8">
        <f t="shared" si="22"/>
        <v>5.8823529411764705E-2</v>
      </c>
    </row>
    <row r="70" spans="1:45" s="43" customFormat="1" ht="18" customHeight="1" x14ac:dyDescent="0.2">
      <c r="A70" s="142"/>
      <c r="B70" s="90" t="s">
        <v>29</v>
      </c>
      <c r="C70" s="23">
        <v>5</v>
      </c>
      <c r="D70" s="21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3"/>
      <c r="AG70" s="3"/>
      <c r="AH70" s="4"/>
      <c r="AI70" s="26"/>
      <c r="AJ70" s="7"/>
      <c r="AK70" s="107" t="s">
        <v>113</v>
      </c>
      <c r="AL70" s="4"/>
      <c r="AM70" s="7"/>
      <c r="AN70" s="7"/>
      <c r="AO70" s="7"/>
      <c r="AP70" s="7"/>
      <c r="AQ70" s="7">
        <v>1</v>
      </c>
      <c r="AR70" s="3">
        <f t="shared" ref="AR70:AR72" si="25">34*1</f>
        <v>34</v>
      </c>
      <c r="AS70" s="8">
        <f t="shared" si="22"/>
        <v>2.9411764705882353E-2</v>
      </c>
    </row>
    <row r="71" spans="1:45" s="43" customFormat="1" ht="18" customHeight="1" x14ac:dyDescent="0.2">
      <c r="A71" s="142"/>
      <c r="B71" s="89" t="s">
        <v>53</v>
      </c>
      <c r="C71" s="23">
        <v>5</v>
      </c>
      <c r="D71" s="21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3"/>
      <c r="AG71" s="3"/>
      <c r="AH71" s="4"/>
      <c r="AI71" s="26"/>
      <c r="AJ71" s="7"/>
      <c r="AK71" s="3"/>
      <c r="AL71" s="4"/>
      <c r="AM71" s="7"/>
      <c r="AN71" s="7"/>
      <c r="AO71" s="7"/>
      <c r="AP71" s="7"/>
      <c r="AQ71" s="7">
        <f t="shared" ref="AQ71:AQ74" si="26">SUM(E71:AP71)</f>
        <v>0</v>
      </c>
      <c r="AR71" s="3">
        <f t="shared" si="25"/>
        <v>34</v>
      </c>
      <c r="AS71" s="8">
        <f t="shared" si="22"/>
        <v>0</v>
      </c>
    </row>
    <row r="72" spans="1:45" s="43" customFormat="1" ht="12.75" customHeight="1" x14ac:dyDescent="0.2">
      <c r="A72" s="142"/>
      <c r="B72" s="90" t="s">
        <v>54</v>
      </c>
      <c r="C72" s="23">
        <v>5</v>
      </c>
      <c r="D72" s="21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3"/>
      <c r="AG72" s="3"/>
      <c r="AH72" s="4"/>
      <c r="AI72" s="26"/>
      <c r="AJ72" s="7"/>
      <c r="AK72" s="3"/>
      <c r="AL72" s="4"/>
      <c r="AM72" s="7"/>
      <c r="AN72" s="7"/>
      <c r="AO72" s="7"/>
      <c r="AP72" s="7"/>
      <c r="AQ72" s="7">
        <f t="shared" si="26"/>
        <v>0</v>
      </c>
      <c r="AR72" s="3">
        <f t="shared" si="25"/>
        <v>34</v>
      </c>
      <c r="AS72" s="8">
        <f t="shared" si="22"/>
        <v>0</v>
      </c>
    </row>
    <row r="73" spans="1:45" s="43" customFormat="1" ht="15" customHeight="1" x14ac:dyDescent="0.2">
      <c r="A73" s="142"/>
      <c r="B73" s="89" t="s">
        <v>75</v>
      </c>
      <c r="C73" s="23">
        <v>5</v>
      </c>
      <c r="D73" s="2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3"/>
      <c r="AI73" s="3"/>
      <c r="AJ73" s="7"/>
      <c r="AK73" s="26"/>
      <c r="AL73" s="4"/>
      <c r="AM73" s="7"/>
      <c r="AN73" s="7"/>
      <c r="AO73" s="7"/>
      <c r="AP73" s="7"/>
      <c r="AQ73" s="7">
        <f t="shared" si="26"/>
        <v>0</v>
      </c>
      <c r="AR73" s="3">
        <f>34*2</f>
        <v>68</v>
      </c>
      <c r="AS73" s="8">
        <f t="shared" si="22"/>
        <v>0</v>
      </c>
    </row>
    <row r="74" spans="1:45" s="43" customFormat="1" ht="15" customHeight="1" x14ac:dyDescent="0.2">
      <c r="A74" s="142"/>
      <c r="B74" s="90" t="s">
        <v>71</v>
      </c>
      <c r="C74" s="23">
        <v>5</v>
      </c>
      <c r="D74" s="2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3"/>
      <c r="AI74" s="3"/>
      <c r="AJ74" s="7"/>
      <c r="AK74" s="26"/>
      <c r="AL74" s="4"/>
      <c r="AM74" s="7"/>
      <c r="AN74" s="7"/>
      <c r="AO74" s="7"/>
      <c r="AP74" s="7"/>
      <c r="AQ74" s="7">
        <f t="shared" si="26"/>
        <v>0</v>
      </c>
      <c r="AR74" s="3">
        <f t="shared" ref="AR74" si="27">34*2</f>
        <v>68</v>
      </c>
      <c r="AS74" s="8">
        <f t="shared" si="22"/>
        <v>0</v>
      </c>
    </row>
    <row r="75" spans="1:45" s="43" customFormat="1" ht="27" customHeight="1" x14ac:dyDescent="0.2">
      <c r="A75" s="143"/>
      <c r="B75" s="143"/>
      <c r="C75" s="143"/>
      <c r="D75" s="143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5"/>
      <c r="AN75" s="65"/>
      <c r="AO75" s="65"/>
      <c r="AP75" s="65"/>
      <c r="AQ75" s="65"/>
      <c r="AR75" s="65"/>
      <c r="AS75" s="65"/>
    </row>
    <row r="76" spans="1:45" s="2" customFormat="1" ht="116.25" customHeight="1" x14ac:dyDescent="0.2">
      <c r="A76" s="150" t="s">
        <v>31</v>
      </c>
      <c r="B76" s="151"/>
      <c r="C76" s="151"/>
      <c r="D76" s="152"/>
      <c r="E76" s="185" t="s">
        <v>40</v>
      </c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  <c r="AO76" s="186"/>
      <c r="AP76" s="187"/>
      <c r="AQ76" s="144" t="s">
        <v>20</v>
      </c>
      <c r="AR76" s="131" t="s">
        <v>22</v>
      </c>
      <c r="AS76" s="134" t="s">
        <v>21</v>
      </c>
    </row>
    <row r="77" spans="1:45" s="2" customFormat="1" ht="21.75" customHeight="1" x14ac:dyDescent="0.2">
      <c r="A77" s="118" t="s">
        <v>0</v>
      </c>
      <c r="B77" s="137"/>
      <c r="C77" s="119"/>
      <c r="D77" s="22" t="s">
        <v>18</v>
      </c>
      <c r="E77" s="139" t="s">
        <v>1</v>
      </c>
      <c r="F77" s="140"/>
      <c r="G77" s="140"/>
      <c r="H77" s="141"/>
      <c r="I77" s="139" t="s">
        <v>2</v>
      </c>
      <c r="J77" s="140"/>
      <c r="K77" s="140"/>
      <c r="L77" s="141"/>
      <c r="M77" s="139" t="s">
        <v>3</v>
      </c>
      <c r="N77" s="140"/>
      <c r="O77" s="140"/>
      <c r="P77" s="141"/>
      <c r="Q77" s="139" t="s">
        <v>4</v>
      </c>
      <c r="R77" s="140"/>
      <c r="S77" s="140"/>
      <c r="T77" s="141"/>
      <c r="U77" s="139" t="s">
        <v>5</v>
      </c>
      <c r="V77" s="140"/>
      <c r="W77" s="141"/>
      <c r="X77" s="139" t="s">
        <v>6</v>
      </c>
      <c r="Y77" s="140"/>
      <c r="Z77" s="140"/>
      <c r="AA77" s="141"/>
      <c r="AB77" s="139" t="s">
        <v>7</v>
      </c>
      <c r="AC77" s="140"/>
      <c r="AD77" s="141"/>
      <c r="AE77" s="139" t="s">
        <v>8</v>
      </c>
      <c r="AF77" s="140"/>
      <c r="AG77" s="140"/>
      <c r="AH77" s="140"/>
      <c r="AI77" s="141"/>
      <c r="AJ77" s="139" t="s">
        <v>9</v>
      </c>
      <c r="AK77" s="140"/>
      <c r="AL77" s="141"/>
      <c r="AM77" s="139" t="s">
        <v>10</v>
      </c>
      <c r="AN77" s="140"/>
      <c r="AO77" s="140"/>
      <c r="AP77" s="141"/>
      <c r="AQ77" s="145"/>
      <c r="AR77" s="132"/>
      <c r="AS77" s="135"/>
    </row>
    <row r="78" spans="1:45" s="6" customFormat="1" ht="11.25" customHeight="1" x14ac:dyDescent="0.2">
      <c r="A78" s="120"/>
      <c r="B78" s="138"/>
      <c r="C78" s="121"/>
      <c r="D78" s="22" t="s">
        <v>19</v>
      </c>
      <c r="E78" s="5">
        <v>1</v>
      </c>
      <c r="F78" s="5">
        <v>2</v>
      </c>
      <c r="G78" s="5">
        <v>3</v>
      </c>
      <c r="H78" s="5">
        <v>4</v>
      </c>
      <c r="I78" s="5">
        <v>5</v>
      </c>
      <c r="J78" s="5">
        <v>6</v>
      </c>
      <c r="K78" s="5">
        <v>7</v>
      </c>
      <c r="L78" s="5">
        <v>8</v>
      </c>
      <c r="M78" s="5">
        <v>9</v>
      </c>
      <c r="N78" s="5">
        <v>10</v>
      </c>
      <c r="O78" s="5">
        <v>11</v>
      </c>
      <c r="P78" s="5">
        <v>12</v>
      </c>
      <c r="Q78" s="5">
        <v>13</v>
      </c>
      <c r="R78" s="5">
        <v>14</v>
      </c>
      <c r="S78" s="5">
        <v>15</v>
      </c>
      <c r="T78" s="5">
        <v>16</v>
      </c>
      <c r="U78" s="5">
        <v>17</v>
      </c>
      <c r="V78" s="5">
        <v>18</v>
      </c>
      <c r="W78" s="5">
        <v>19</v>
      </c>
      <c r="X78" s="5">
        <v>20</v>
      </c>
      <c r="Y78" s="5">
        <v>21</v>
      </c>
      <c r="Z78" s="5">
        <v>22</v>
      </c>
      <c r="AA78" s="5">
        <v>23</v>
      </c>
      <c r="AB78" s="5">
        <v>24</v>
      </c>
      <c r="AC78" s="5">
        <v>25</v>
      </c>
      <c r="AD78" s="5">
        <v>26</v>
      </c>
      <c r="AE78" s="5">
        <v>27</v>
      </c>
      <c r="AF78" s="5">
        <v>28</v>
      </c>
      <c r="AG78" s="5">
        <v>29</v>
      </c>
      <c r="AH78" s="5">
        <v>30</v>
      </c>
      <c r="AI78" s="5">
        <v>31</v>
      </c>
      <c r="AJ78" s="5">
        <v>32</v>
      </c>
      <c r="AK78" s="5">
        <v>33</v>
      </c>
      <c r="AL78" s="5">
        <v>34</v>
      </c>
      <c r="AM78" s="5">
        <v>35</v>
      </c>
      <c r="AN78" s="5">
        <v>36</v>
      </c>
      <c r="AO78" s="5">
        <v>37</v>
      </c>
      <c r="AP78" s="5">
        <v>38</v>
      </c>
      <c r="AQ78" s="146"/>
      <c r="AR78" s="133"/>
      <c r="AS78" s="136"/>
    </row>
    <row r="79" spans="1:45" ht="12.75" customHeight="1" x14ac:dyDescent="0.2">
      <c r="A79" s="188" t="s">
        <v>25</v>
      </c>
      <c r="B79" s="90" t="s">
        <v>13</v>
      </c>
      <c r="C79" s="49">
        <v>6</v>
      </c>
      <c r="D79" s="50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97" t="s">
        <v>107</v>
      </c>
      <c r="Q79" s="26"/>
      <c r="R79" s="26"/>
      <c r="S79" s="26"/>
      <c r="T79" s="97" t="s">
        <v>107</v>
      </c>
      <c r="U79" s="26"/>
      <c r="V79" s="26"/>
      <c r="W79" s="97" t="s">
        <v>107</v>
      </c>
      <c r="X79" s="26"/>
      <c r="Y79" s="26"/>
      <c r="Z79" s="26"/>
      <c r="AA79" s="26"/>
      <c r="AB79" s="26"/>
      <c r="AC79" s="97" t="s">
        <v>107</v>
      </c>
      <c r="AD79" s="26"/>
      <c r="AE79" s="26"/>
      <c r="AF79" s="26"/>
      <c r="AG79" s="26"/>
      <c r="AH79" s="26"/>
      <c r="AI79" s="108" t="s">
        <v>113</v>
      </c>
      <c r="AJ79" s="26"/>
      <c r="AK79" s="26"/>
      <c r="AL79" s="26"/>
      <c r="AM79" s="42"/>
      <c r="AN79" s="42"/>
      <c r="AO79" s="42"/>
      <c r="AP79" s="42"/>
      <c r="AQ79" s="7">
        <v>5</v>
      </c>
      <c r="AR79" s="3">
        <f>34*6</f>
        <v>204</v>
      </c>
      <c r="AS79" s="8">
        <f t="shared" ref="AS79:AS89" si="28">AQ79/AR79</f>
        <v>2.4509803921568627E-2</v>
      </c>
    </row>
    <row r="80" spans="1:45" ht="12.75" customHeight="1" x14ac:dyDescent="0.2">
      <c r="A80" s="188"/>
      <c r="B80" s="90" t="s">
        <v>27</v>
      </c>
      <c r="C80" s="49">
        <v>6</v>
      </c>
      <c r="D80" s="50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97" t="s">
        <v>107</v>
      </c>
      <c r="AG80" s="26"/>
      <c r="AH80" s="98"/>
      <c r="AI80" s="26"/>
      <c r="AJ80" s="104" t="s">
        <v>113</v>
      </c>
      <c r="AK80" s="26"/>
      <c r="AL80" s="26"/>
      <c r="AM80" s="42"/>
      <c r="AN80" s="42"/>
      <c r="AO80" s="42"/>
      <c r="AP80" s="42"/>
      <c r="AQ80" s="7">
        <v>2</v>
      </c>
      <c r="AR80" s="3">
        <f>34*3</f>
        <v>102</v>
      </c>
      <c r="AS80" s="8">
        <f t="shared" si="28"/>
        <v>1.9607843137254902E-2</v>
      </c>
    </row>
    <row r="81" spans="1:45" ht="12.75" customHeight="1" x14ac:dyDescent="0.2">
      <c r="A81" s="188"/>
      <c r="B81" s="90" t="s">
        <v>12</v>
      </c>
      <c r="C81" s="49">
        <v>6</v>
      </c>
      <c r="D81" s="50"/>
      <c r="E81" s="26"/>
      <c r="F81" s="26"/>
      <c r="G81" s="26"/>
      <c r="H81" s="26"/>
      <c r="I81" s="97" t="s">
        <v>107</v>
      </c>
      <c r="J81" s="26"/>
      <c r="K81" s="26"/>
      <c r="L81" s="26"/>
      <c r="M81" s="26"/>
      <c r="N81" s="26"/>
      <c r="O81" s="26"/>
      <c r="P81" s="26"/>
      <c r="Q81" s="97" t="s">
        <v>107</v>
      </c>
      <c r="R81" s="26"/>
      <c r="S81" s="26"/>
      <c r="T81" s="26"/>
      <c r="U81" s="26"/>
      <c r="V81" s="97" t="s">
        <v>107</v>
      </c>
      <c r="W81" s="26"/>
      <c r="X81" s="26"/>
      <c r="Y81" s="26"/>
      <c r="Z81" s="26"/>
      <c r="AA81" s="26"/>
      <c r="AB81" s="26"/>
      <c r="AC81" s="26"/>
      <c r="AD81" s="26"/>
      <c r="AE81" s="97" t="s">
        <v>107</v>
      </c>
      <c r="AF81" s="26"/>
      <c r="AG81" s="26"/>
      <c r="AH81" s="26"/>
      <c r="AI81" s="26"/>
      <c r="AJ81" s="104" t="s">
        <v>113</v>
      </c>
      <c r="AK81" s="98"/>
      <c r="AL81" s="26"/>
      <c r="AM81" s="42"/>
      <c r="AN81" s="42"/>
      <c r="AO81" s="42"/>
      <c r="AP81" s="42"/>
      <c r="AQ81" s="7">
        <v>5</v>
      </c>
      <c r="AR81" s="3">
        <f t="shared" ref="AR81:AR82" si="29">34*3</f>
        <v>102</v>
      </c>
      <c r="AS81" s="8">
        <f t="shared" si="28"/>
        <v>4.9019607843137254E-2</v>
      </c>
    </row>
    <row r="82" spans="1:45" ht="12.75" customHeight="1" x14ac:dyDescent="0.2">
      <c r="A82" s="188"/>
      <c r="B82" s="90" t="s">
        <v>11</v>
      </c>
      <c r="C82" s="49">
        <v>6</v>
      </c>
      <c r="D82" s="50"/>
      <c r="E82" s="26"/>
      <c r="F82" s="26"/>
      <c r="G82" s="26"/>
      <c r="H82" s="26"/>
      <c r="I82" s="26"/>
      <c r="J82" s="26"/>
      <c r="K82" s="26"/>
      <c r="L82" s="26"/>
      <c r="M82" s="26"/>
      <c r="N82" s="97" t="s">
        <v>107</v>
      </c>
      <c r="O82" s="26"/>
      <c r="P82" s="26"/>
      <c r="Q82" s="26"/>
      <c r="R82" s="97" t="s">
        <v>107</v>
      </c>
      <c r="S82" s="26"/>
      <c r="T82" s="26"/>
      <c r="U82" s="26"/>
      <c r="V82" s="26"/>
      <c r="W82" s="97" t="s">
        <v>107</v>
      </c>
      <c r="X82" s="26"/>
      <c r="Y82" s="26"/>
      <c r="Z82" s="26"/>
      <c r="AA82" s="26"/>
      <c r="AB82" s="26"/>
      <c r="AC82" s="26"/>
      <c r="AD82" s="26"/>
      <c r="AE82" s="26"/>
      <c r="AF82" s="26"/>
      <c r="AG82" s="98"/>
      <c r="AH82" s="26"/>
      <c r="AI82" s="105" t="s">
        <v>113</v>
      </c>
      <c r="AJ82" s="42"/>
      <c r="AK82" s="26"/>
      <c r="AL82" s="97" t="s">
        <v>107</v>
      </c>
      <c r="AM82" s="42"/>
      <c r="AN82" s="42"/>
      <c r="AO82" s="42"/>
      <c r="AP82" s="42"/>
      <c r="AQ82" s="7">
        <v>5</v>
      </c>
      <c r="AR82" s="3">
        <f t="shared" si="29"/>
        <v>102</v>
      </c>
      <c r="AS82" s="8">
        <f t="shared" si="28"/>
        <v>4.9019607843137254E-2</v>
      </c>
    </row>
    <row r="83" spans="1:45" x14ac:dyDescent="0.2">
      <c r="A83" s="188"/>
      <c r="B83" s="90" t="s">
        <v>28</v>
      </c>
      <c r="C83" s="49">
        <v>6</v>
      </c>
      <c r="D83" s="50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97" t="s">
        <v>107</v>
      </c>
      <c r="AA83" s="26"/>
      <c r="AB83" s="26"/>
      <c r="AC83" s="26"/>
      <c r="AD83" s="26"/>
      <c r="AE83" s="26"/>
      <c r="AF83" s="97" t="s">
        <v>107</v>
      </c>
      <c r="AG83" s="98"/>
      <c r="AH83" s="26"/>
      <c r="AI83" s="42"/>
      <c r="AJ83" s="105" t="s">
        <v>113</v>
      </c>
      <c r="AK83" s="26"/>
      <c r="AL83" s="26"/>
      <c r="AM83" s="42"/>
      <c r="AN83" s="42"/>
      <c r="AO83" s="42"/>
      <c r="AP83" s="42"/>
      <c r="AQ83" s="7">
        <v>3</v>
      </c>
      <c r="AR83" s="3">
        <f>34*3</f>
        <v>102</v>
      </c>
      <c r="AS83" s="8">
        <f t="shared" si="28"/>
        <v>2.9411764705882353E-2</v>
      </c>
    </row>
    <row r="84" spans="1:45" ht="12.75" customHeight="1" x14ac:dyDescent="0.2">
      <c r="A84" s="188"/>
      <c r="B84" s="90" t="s">
        <v>30</v>
      </c>
      <c r="C84" s="49">
        <v>6</v>
      </c>
      <c r="D84" s="50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97" t="s">
        <v>107</v>
      </c>
      <c r="AA84" s="26"/>
      <c r="AB84" s="26"/>
      <c r="AC84" s="26"/>
      <c r="AD84" s="26"/>
      <c r="AE84" s="26"/>
      <c r="AF84" s="26"/>
      <c r="AG84" s="41"/>
      <c r="AH84" s="26"/>
      <c r="AI84" s="26"/>
      <c r="AJ84" s="42"/>
      <c r="AK84" s="108" t="s">
        <v>113</v>
      </c>
      <c r="AL84" s="26"/>
      <c r="AM84" s="42"/>
      <c r="AN84" s="42"/>
      <c r="AO84" s="42"/>
      <c r="AP84" s="42"/>
      <c r="AQ84" s="7">
        <v>2</v>
      </c>
      <c r="AR84" s="3">
        <f>34*1</f>
        <v>34</v>
      </c>
      <c r="AS84" s="8">
        <f t="shared" si="28"/>
        <v>5.8823529411764705E-2</v>
      </c>
    </row>
    <row r="85" spans="1:45" ht="12.75" customHeight="1" x14ac:dyDescent="0.2">
      <c r="A85" s="188"/>
      <c r="B85" s="90" t="s">
        <v>29</v>
      </c>
      <c r="C85" s="49">
        <v>6</v>
      </c>
      <c r="D85" s="50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41"/>
      <c r="AJ85" s="26"/>
      <c r="AK85" s="108" t="s">
        <v>113</v>
      </c>
      <c r="AL85" s="26"/>
      <c r="AM85" s="42"/>
      <c r="AN85" s="42"/>
      <c r="AO85" s="42"/>
      <c r="AP85" s="42"/>
      <c r="AQ85" s="7">
        <v>1</v>
      </c>
      <c r="AR85" s="3">
        <f t="shared" ref="AR85:AR87" si="30">34*1</f>
        <v>34</v>
      </c>
      <c r="AS85" s="8">
        <f t="shared" si="28"/>
        <v>2.9411764705882353E-2</v>
      </c>
    </row>
    <row r="86" spans="1:45" ht="12.75" customHeight="1" x14ac:dyDescent="0.2">
      <c r="A86" s="188"/>
      <c r="B86" s="89" t="s">
        <v>53</v>
      </c>
      <c r="C86" s="49">
        <v>6</v>
      </c>
      <c r="D86" s="50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41"/>
      <c r="AI86" s="41"/>
      <c r="AJ86" s="42"/>
      <c r="AK86" s="26"/>
      <c r="AL86" s="26"/>
      <c r="AM86" s="42"/>
      <c r="AN86" s="42"/>
      <c r="AO86" s="42"/>
      <c r="AP86" s="42"/>
      <c r="AQ86" s="7">
        <f t="shared" ref="AQ86:AQ89" si="31">SUM(E86:AP86)</f>
        <v>0</v>
      </c>
      <c r="AR86" s="3">
        <f t="shared" si="30"/>
        <v>34</v>
      </c>
      <c r="AS86" s="8">
        <f t="shared" si="28"/>
        <v>0</v>
      </c>
    </row>
    <row r="87" spans="1:45" ht="12.75" customHeight="1" x14ac:dyDescent="0.2">
      <c r="A87" s="188"/>
      <c r="B87" s="89" t="s">
        <v>54</v>
      </c>
      <c r="C87" s="49">
        <v>6</v>
      </c>
      <c r="D87" s="50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41"/>
      <c r="AI87" s="41"/>
      <c r="AJ87" s="42"/>
      <c r="AK87" s="26"/>
      <c r="AL87" s="26"/>
      <c r="AM87" s="42"/>
      <c r="AN87" s="42"/>
      <c r="AO87" s="42"/>
      <c r="AP87" s="42"/>
      <c r="AQ87" s="7">
        <f t="shared" si="31"/>
        <v>0</v>
      </c>
      <c r="AR87" s="3">
        <f t="shared" si="30"/>
        <v>34</v>
      </c>
      <c r="AS87" s="8">
        <f t="shared" si="28"/>
        <v>0</v>
      </c>
    </row>
    <row r="88" spans="1:45" ht="12.75" customHeight="1" x14ac:dyDescent="0.2">
      <c r="A88" s="188"/>
      <c r="B88" s="89" t="s">
        <v>75</v>
      </c>
      <c r="C88" s="49">
        <v>6</v>
      </c>
      <c r="D88" s="50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41"/>
      <c r="AI88" s="41"/>
      <c r="AJ88" s="42"/>
      <c r="AK88" s="26"/>
      <c r="AL88" s="26"/>
      <c r="AM88" s="42"/>
      <c r="AN88" s="42"/>
      <c r="AO88" s="42"/>
      <c r="AP88" s="42"/>
      <c r="AQ88" s="7">
        <f t="shared" si="31"/>
        <v>0</v>
      </c>
      <c r="AR88" s="3">
        <f>34*2</f>
        <v>68</v>
      </c>
      <c r="AS88" s="8">
        <f t="shared" si="28"/>
        <v>0</v>
      </c>
    </row>
    <row r="89" spans="1:45" ht="12.75" customHeight="1" x14ac:dyDescent="0.2">
      <c r="A89" s="188"/>
      <c r="B89" s="89" t="s">
        <v>71</v>
      </c>
      <c r="C89" s="49">
        <v>6</v>
      </c>
      <c r="D89" s="50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41"/>
      <c r="AI89" s="41"/>
      <c r="AJ89" s="42"/>
      <c r="AK89" s="26"/>
      <c r="AL89" s="26"/>
      <c r="AM89" s="42"/>
      <c r="AN89" s="42"/>
      <c r="AO89" s="42"/>
      <c r="AP89" s="42"/>
      <c r="AQ89" s="7">
        <f t="shared" si="31"/>
        <v>0</v>
      </c>
      <c r="AR89" s="3">
        <f t="shared" ref="AR89" si="32">34*2</f>
        <v>68</v>
      </c>
      <c r="AS89" s="8">
        <f t="shared" si="28"/>
        <v>0</v>
      </c>
    </row>
    <row r="90" spans="1:45" ht="27" customHeight="1" x14ac:dyDescent="0.2">
      <c r="A90" s="65"/>
      <c r="B90" s="66"/>
      <c r="C90" s="66"/>
      <c r="D90" s="66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5"/>
      <c r="AN90" s="65"/>
      <c r="AO90" s="65"/>
      <c r="AP90" s="65"/>
      <c r="AQ90" s="65"/>
      <c r="AR90" s="65"/>
      <c r="AS90" s="65"/>
    </row>
    <row r="91" spans="1:45" s="2" customFormat="1" ht="81.75" customHeight="1" x14ac:dyDescent="0.2">
      <c r="A91" s="149" t="s">
        <v>33</v>
      </c>
      <c r="B91" s="149"/>
      <c r="C91" s="149"/>
      <c r="D91" s="149"/>
      <c r="E91" s="126" t="s">
        <v>40</v>
      </c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26"/>
      <c r="T91" s="126"/>
      <c r="U91" s="126"/>
      <c r="V91" s="126"/>
      <c r="W91" s="126"/>
      <c r="X91" s="126"/>
      <c r="Y91" s="126"/>
      <c r="Z91" s="126"/>
      <c r="AA91" s="126"/>
      <c r="AB91" s="126"/>
      <c r="AC91" s="126"/>
      <c r="AD91" s="126"/>
      <c r="AE91" s="126"/>
      <c r="AF91" s="126"/>
      <c r="AG91" s="126"/>
      <c r="AH91" s="126"/>
      <c r="AI91" s="126"/>
      <c r="AJ91" s="126"/>
      <c r="AK91" s="126"/>
      <c r="AL91" s="126"/>
      <c r="AM91" s="126"/>
      <c r="AN91" s="126"/>
      <c r="AO91" s="126"/>
      <c r="AP91" s="126"/>
      <c r="AQ91" s="127" t="s">
        <v>20</v>
      </c>
      <c r="AR91" s="147" t="s">
        <v>22</v>
      </c>
      <c r="AS91" s="148" t="s">
        <v>21</v>
      </c>
    </row>
    <row r="92" spans="1:45" s="2" customFormat="1" ht="21.75" customHeight="1" x14ac:dyDescent="0.2">
      <c r="A92" s="116" t="s">
        <v>0</v>
      </c>
      <c r="B92" s="116"/>
      <c r="C92" s="116"/>
      <c r="D92" s="22" t="s">
        <v>18</v>
      </c>
      <c r="E92" s="116" t="s">
        <v>1</v>
      </c>
      <c r="F92" s="116"/>
      <c r="G92" s="116"/>
      <c r="H92" s="116"/>
      <c r="I92" s="116" t="s">
        <v>2</v>
      </c>
      <c r="J92" s="116"/>
      <c r="K92" s="116"/>
      <c r="L92" s="116"/>
      <c r="M92" s="116" t="s">
        <v>3</v>
      </c>
      <c r="N92" s="116"/>
      <c r="O92" s="116"/>
      <c r="P92" s="116"/>
      <c r="Q92" s="116" t="s">
        <v>4</v>
      </c>
      <c r="R92" s="116"/>
      <c r="S92" s="116"/>
      <c r="T92" s="116"/>
      <c r="U92" s="116" t="s">
        <v>5</v>
      </c>
      <c r="V92" s="116"/>
      <c r="W92" s="116"/>
      <c r="X92" s="116" t="s">
        <v>6</v>
      </c>
      <c r="Y92" s="116"/>
      <c r="Z92" s="116"/>
      <c r="AA92" s="116"/>
      <c r="AB92" s="116" t="s">
        <v>7</v>
      </c>
      <c r="AC92" s="116"/>
      <c r="AD92" s="116"/>
      <c r="AE92" s="116" t="s">
        <v>8</v>
      </c>
      <c r="AF92" s="116"/>
      <c r="AG92" s="116"/>
      <c r="AH92" s="116"/>
      <c r="AI92" s="116"/>
      <c r="AJ92" s="116" t="s">
        <v>9</v>
      </c>
      <c r="AK92" s="116"/>
      <c r="AL92" s="116"/>
      <c r="AM92" s="116" t="s">
        <v>10</v>
      </c>
      <c r="AN92" s="116"/>
      <c r="AO92" s="116"/>
      <c r="AP92" s="116"/>
      <c r="AQ92" s="127"/>
      <c r="AR92" s="147"/>
      <c r="AS92" s="148"/>
    </row>
    <row r="93" spans="1:45" s="6" customFormat="1" ht="11.25" customHeight="1" x14ac:dyDescent="0.2">
      <c r="A93" s="116"/>
      <c r="B93" s="116"/>
      <c r="C93" s="116"/>
      <c r="D93" s="22" t="s">
        <v>19</v>
      </c>
      <c r="E93" s="5">
        <v>1</v>
      </c>
      <c r="F93" s="5">
        <v>2</v>
      </c>
      <c r="G93" s="5">
        <v>3</v>
      </c>
      <c r="H93" s="5">
        <v>4</v>
      </c>
      <c r="I93" s="5">
        <v>5</v>
      </c>
      <c r="J93" s="5">
        <v>6</v>
      </c>
      <c r="K93" s="5">
        <v>7</v>
      </c>
      <c r="L93" s="5">
        <v>8</v>
      </c>
      <c r="M93" s="5">
        <v>9</v>
      </c>
      <c r="N93" s="5">
        <v>10</v>
      </c>
      <c r="O93" s="5">
        <v>11</v>
      </c>
      <c r="P93" s="5">
        <v>12</v>
      </c>
      <c r="Q93" s="5">
        <v>13</v>
      </c>
      <c r="R93" s="5">
        <v>14</v>
      </c>
      <c r="S93" s="5">
        <v>15</v>
      </c>
      <c r="T93" s="5">
        <v>16</v>
      </c>
      <c r="U93" s="5">
        <v>17</v>
      </c>
      <c r="V93" s="5">
        <v>18</v>
      </c>
      <c r="W93" s="5">
        <v>19</v>
      </c>
      <c r="X93" s="5">
        <v>20</v>
      </c>
      <c r="Y93" s="5">
        <v>21</v>
      </c>
      <c r="Z93" s="5">
        <v>22</v>
      </c>
      <c r="AA93" s="5">
        <v>23</v>
      </c>
      <c r="AB93" s="5">
        <v>24</v>
      </c>
      <c r="AC93" s="5">
        <v>25</v>
      </c>
      <c r="AD93" s="5">
        <v>26</v>
      </c>
      <c r="AE93" s="5">
        <v>27</v>
      </c>
      <c r="AF93" s="5">
        <v>28</v>
      </c>
      <c r="AG93" s="5">
        <v>29</v>
      </c>
      <c r="AH93" s="5">
        <v>30</v>
      </c>
      <c r="AI93" s="5">
        <v>31</v>
      </c>
      <c r="AJ93" s="5">
        <v>32</v>
      </c>
      <c r="AK93" s="5">
        <v>33</v>
      </c>
      <c r="AL93" s="5">
        <v>34</v>
      </c>
      <c r="AM93" s="5">
        <v>35</v>
      </c>
      <c r="AN93" s="5">
        <v>36</v>
      </c>
      <c r="AO93" s="5">
        <v>37</v>
      </c>
      <c r="AP93" s="5">
        <v>38</v>
      </c>
      <c r="AQ93" s="127"/>
      <c r="AR93" s="147"/>
      <c r="AS93" s="148"/>
    </row>
    <row r="94" spans="1:45" ht="12.75" customHeight="1" x14ac:dyDescent="0.2">
      <c r="A94" s="142" t="s">
        <v>25</v>
      </c>
      <c r="B94" s="92" t="s">
        <v>13</v>
      </c>
      <c r="C94" s="49">
        <v>7</v>
      </c>
      <c r="D94" s="50"/>
      <c r="E94" s="26"/>
      <c r="F94" s="97" t="s">
        <v>107</v>
      </c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97" t="s">
        <v>107</v>
      </c>
      <c r="U94" s="26"/>
      <c r="V94" s="26"/>
      <c r="W94" s="26"/>
      <c r="X94" s="26"/>
      <c r="Y94" s="26"/>
      <c r="Z94" s="26"/>
      <c r="AA94" s="26"/>
      <c r="AB94" s="26"/>
      <c r="AC94" s="26"/>
      <c r="AD94" s="97" t="s">
        <v>107</v>
      </c>
      <c r="AE94" s="26"/>
      <c r="AF94" s="98"/>
      <c r="AG94" s="26"/>
      <c r="AH94" s="104" t="s">
        <v>113</v>
      </c>
      <c r="AI94" s="26"/>
      <c r="AJ94" s="26"/>
      <c r="AK94" s="26"/>
      <c r="AL94" s="26"/>
      <c r="AM94" s="42"/>
      <c r="AN94" s="42"/>
      <c r="AO94" s="42"/>
      <c r="AP94" s="42"/>
      <c r="AQ94" s="7">
        <v>4</v>
      </c>
      <c r="AR94" s="3">
        <f>34*4</f>
        <v>136</v>
      </c>
      <c r="AS94" s="8">
        <f t="shared" ref="AS94:AS108" si="33">AQ94/AR94</f>
        <v>2.9411764705882353E-2</v>
      </c>
    </row>
    <row r="95" spans="1:45" ht="12.75" customHeight="1" x14ac:dyDescent="0.2">
      <c r="A95" s="142"/>
      <c r="B95" s="92" t="s">
        <v>27</v>
      </c>
      <c r="C95" s="49">
        <v>7</v>
      </c>
      <c r="D95" s="50"/>
      <c r="E95" s="26"/>
      <c r="F95" s="26"/>
      <c r="G95" s="98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97" t="s">
        <v>107</v>
      </c>
      <c r="AA95" s="26"/>
      <c r="AB95" s="26"/>
      <c r="AC95" s="26"/>
      <c r="AD95" s="26"/>
      <c r="AE95" s="26"/>
      <c r="AF95" s="26"/>
      <c r="AG95" s="97" t="s">
        <v>107</v>
      </c>
      <c r="AH95" s="26"/>
      <c r="AI95" s="26"/>
      <c r="AJ95" s="26"/>
      <c r="AK95" s="108" t="s">
        <v>113</v>
      </c>
      <c r="AL95" s="26"/>
      <c r="AM95" s="42"/>
      <c r="AN95" s="42"/>
      <c r="AO95" s="42"/>
      <c r="AP95" s="42"/>
      <c r="AQ95" s="7">
        <v>3</v>
      </c>
      <c r="AR95" s="3">
        <f>34*2</f>
        <v>68</v>
      </c>
      <c r="AS95" s="8">
        <f t="shared" si="33"/>
        <v>4.4117647058823532E-2</v>
      </c>
    </row>
    <row r="96" spans="1:45" ht="24" x14ac:dyDescent="0.2">
      <c r="A96" s="142"/>
      <c r="B96" s="92" t="s">
        <v>12</v>
      </c>
      <c r="C96" s="49">
        <v>7</v>
      </c>
      <c r="D96" s="48"/>
      <c r="E96" s="26"/>
      <c r="F96" s="26"/>
      <c r="G96" s="97" t="s">
        <v>107</v>
      </c>
      <c r="H96" s="26"/>
      <c r="I96" s="26"/>
      <c r="J96" s="26"/>
      <c r="K96" s="26"/>
      <c r="L96" s="26"/>
      <c r="M96" s="26"/>
      <c r="N96" s="26"/>
      <c r="O96" s="97" t="s">
        <v>109</v>
      </c>
      <c r="P96" s="26"/>
      <c r="Q96" s="26"/>
      <c r="R96" s="26"/>
      <c r="S96" s="26"/>
      <c r="T96" s="97" t="s">
        <v>107</v>
      </c>
      <c r="U96" s="26"/>
      <c r="V96" s="97" t="s">
        <v>107</v>
      </c>
      <c r="W96" s="26"/>
      <c r="X96" s="26"/>
      <c r="Y96" s="26"/>
      <c r="Z96" s="26"/>
      <c r="AA96" s="26"/>
      <c r="AB96" s="98"/>
      <c r="AC96" s="97" t="s">
        <v>107</v>
      </c>
      <c r="AD96" s="26"/>
      <c r="AE96" s="26"/>
      <c r="AF96" s="26"/>
      <c r="AG96" s="26"/>
      <c r="AH96" s="26"/>
      <c r="AI96" s="98"/>
      <c r="AJ96" s="26"/>
      <c r="AK96" s="108" t="s">
        <v>113</v>
      </c>
      <c r="AL96" s="26"/>
      <c r="AM96" s="42"/>
      <c r="AN96" s="42"/>
      <c r="AO96" s="42"/>
      <c r="AP96" s="42"/>
      <c r="AQ96" s="7">
        <v>6</v>
      </c>
      <c r="AR96" s="3">
        <f>34*3</f>
        <v>102</v>
      </c>
      <c r="AS96" s="8">
        <f t="shared" si="33"/>
        <v>5.8823529411764705E-2</v>
      </c>
    </row>
    <row r="97" spans="1:45" x14ac:dyDescent="0.2">
      <c r="A97" s="142"/>
      <c r="B97" s="92" t="s">
        <v>85</v>
      </c>
      <c r="C97" s="49">
        <v>7</v>
      </c>
      <c r="D97" s="50"/>
      <c r="E97" s="26"/>
      <c r="F97" s="26"/>
      <c r="G97" s="26"/>
      <c r="H97" s="26"/>
      <c r="I97" s="26"/>
      <c r="J97" s="26"/>
      <c r="K97" s="26"/>
      <c r="L97" s="26"/>
      <c r="M97" s="26"/>
      <c r="N97" s="97" t="s">
        <v>107</v>
      </c>
      <c r="O97" s="26"/>
      <c r="P97" s="26"/>
      <c r="Q97" s="26"/>
      <c r="R97" s="26"/>
      <c r="S97" s="26"/>
      <c r="T97" s="26"/>
      <c r="U97" s="26"/>
      <c r="V97" s="97" t="s">
        <v>107</v>
      </c>
      <c r="W97" s="26"/>
      <c r="X97" s="26"/>
      <c r="Y97" s="26"/>
      <c r="Z97" s="26"/>
      <c r="AA97" s="26"/>
      <c r="AB97" s="97" t="s">
        <v>107</v>
      </c>
      <c r="AC97" s="26"/>
      <c r="AD97" s="26"/>
      <c r="AE97" s="26"/>
      <c r="AF97" s="26"/>
      <c r="AG97" s="26"/>
      <c r="AH97" s="26"/>
      <c r="AI97" s="105" t="s">
        <v>113</v>
      </c>
      <c r="AJ97" s="42"/>
      <c r="AK97" s="111"/>
      <c r="AL97" s="26"/>
      <c r="AM97" s="42"/>
      <c r="AN97" s="42"/>
      <c r="AO97" s="42"/>
      <c r="AP97" s="42"/>
      <c r="AQ97" s="7">
        <v>4</v>
      </c>
      <c r="AR97" s="3">
        <f t="shared" ref="AR97" si="34">34*3</f>
        <v>102</v>
      </c>
      <c r="AS97" s="8">
        <f t="shared" si="33"/>
        <v>3.9215686274509803E-2</v>
      </c>
    </row>
    <row r="98" spans="1:45" ht="12.75" customHeight="1" x14ac:dyDescent="0.2">
      <c r="A98" s="142"/>
      <c r="B98" s="92" t="s">
        <v>86</v>
      </c>
      <c r="C98" s="49">
        <v>7</v>
      </c>
      <c r="D98" s="48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97" t="s">
        <v>107</v>
      </c>
      <c r="X98" s="26"/>
      <c r="Y98" s="26"/>
      <c r="Z98" s="26"/>
      <c r="AA98" s="26"/>
      <c r="AB98" s="26"/>
      <c r="AC98" s="97" t="s">
        <v>107</v>
      </c>
      <c r="AD98" s="26"/>
      <c r="AE98" s="26"/>
      <c r="AF98" s="26"/>
      <c r="AG98" s="26"/>
      <c r="AH98" s="26"/>
      <c r="AI98" s="42"/>
      <c r="AJ98" s="42"/>
      <c r="AK98" s="111"/>
      <c r="AL98" s="97" t="s">
        <v>107</v>
      </c>
      <c r="AM98" s="42"/>
      <c r="AN98" s="42"/>
      <c r="AO98" s="42"/>
      <c r="AP98" s="42"/>
      <c r="AQ98" s="7">
        <v>3</v>
      </c>
      <c r="AR98" s="3">
        <f>34*2</f>
        <v>68</v>
      </c>
      <c r="AS98" s="8">
        <f t="shared" si="33"/>
        <v>4.4117647058823532E-2</v>
      </c>
    </row>
    <row r="99" spans="1:45" ht="13.5" customHeight="1" x14ac:dyDescent="0.2">
      <c r="A99" s="142"/>
      <c r="B99" s="92" t="s">
        <v>87</v>
      </c>
      <c r="C99" s="49">
        <v>7</v>
      </c>
      <c r="D99" s="48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97" t="s">
        <v>107</v>
      </c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103" t="s">
        <v>107</v>
      </c>
      <c r="AJ99" s="42"/>
      <c r="AK99" s="111"/>
      <c r="AL99" s="26"/>
      <c r="AM99" s="42"/>
      <c r="AN99" s="42"/>
      <c r="AO99" s="42"/>
      <c r="AP99" s="42"/>
      <c r="AQ99" s="7">
        <v>2</v>
      </c>
      <c r="AR99" s="3">
        <f>34*1</f>
        <v>34</v>
      </c>
      <c r="AS99" s="8">
        <f t="shared" si="33"/>
        <v>5.8823529411764705E-2</v>
      </c>
    </row>
    <row r="100" spans="1:45" ht="12.75" customHeight="1" x14ac:dyDescent="0.2">
      <c r="A100" s="142"/>
      <c r="B100" s="92" t="s">
        <v>35</v>
      </c>
      <c r="C100" s="49">
        <v>7</v>
      </c>
      <c r="D100" s="50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97" t="s">
        <v>107</v>
      </c>
      <c r="Y100" s="26"/>
      <c r="Z100" s="26"/>
      <c r="AA100" s="26"/>
      <c r="AB100" s="26"/>
      <c r="AC100" s="26"/>
      <c r="AD100" s="26"/>
      <c r="AE100" s="26"/>
      <c r="AF100" s="26"/>
      <c r="AG100" s="41"/>
      <c r="AH100" s="26"/>
      <c r="AI100" s="26"/>
      <c r="AJ100" s="42"/>
      <c r="AK100" s="111"/>
      <c r="AL100" s="26"/>
      <c r="AM100" s="42"/>
      <c r="AN100" s="42"/>
      <c r="AO100" s="42"/>
      <c r="AP100" s="42"/>
      <c r="AQ100" s="7">
        <v>1</v>
      </c>
      <c r="AR100" s="3">
        <f t="shared" ref="AR100" si="35">34*1</f>
        <v>34</v>
      </c>
      <c r="AS100" s="8">
        <f t="shared" si="33"/>
        <v>2.9411764705882353E-2</v>
      </c>
    </row>
    <row r="101" spans="1:45" ht="12.75" customHeight="1" x14ac:dyDescent="0.2">
      <c r="A101" s="142"/>
      <c r="B101" s="92" t="s">
        <v>28</v>
      </c>
      <c r="C101" s="49">
        <v>7</v>
      </c>
      <c r="D101" s="50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97" t="s">
        <v>107</v>
      </c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97" t="s">
        <v>107</v>
      </c>
      <c r="AB101" s="26"/>
      <c r="AC101" s="26"/>
      <c r="AD101" s="26"/>
      <c r="AE101" s="97" t="s">
        <v>107</v>
      </c>
      <c r="AF101" s="26"/>
      <c r="AG101" s="26"/>
      <c r="AH101" s="26"/>
      <c r="AI101" s="41"/>
      <c r="AJ101" s="26"/>
      <c r="AK101" s="108" t="s">
        <v>113</v>
      </c>
      <c r="AL101" s="26"/>
      <c r="AM101" s="42"/>
      <c r="AN101" s="42"/>
      <c r="AO101" s="42"/>
      <c r="AP101" s="42"/>
      <c r="AQ101" s="7">
        <v>4</v>
      </c>
      <c r="AR101" s="3">
        <f>34*3</f>
        <v>102</v>
      </c>
      <c r="AS101" s="8">
        <f t="shared" si="33"/>
        <v>3.9215686274509803E-2</v>
      </c>
    </row>
    <row r="102" spans="1:45" ht="12.75" customHeight="1" x14ac:dyDescent="0.2">
      <c r="A102" s="142"/>
      <c r="B102" s="92" t="s">
        <v>30</v>
      </c>
      <c r="C102" s="49">
        <v>7</v>
      </c>
      <c r="D102" s="50"/>
      <c r="E102" s="26"/>
      <c r="F102" s="26"/>
      <c r="G102" s="26"/>
      <c r="H102" s="26"/>
      <c r="I102" s="97" t="s">
        <v>107</v>
      </c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41"/>
      <c r="AI102" s="41"/>
      <c r="AJ102" s="42"/>
      <c r="AK102" s="108" t="s">
        <v>113</v>
      </c>
      <c r="AL102" s="26"/>
      <c r="AM102" s="42"/>
      <c r="AN102" s="42"/>
      <c r="AO102" s="42"/>
      <c r="AP102" s="42"/>
      <c r="AQ102" s="7">
        <v>2</v>
      </c>
      <c r="AR102" s="3">
        <f>34*2</f>
        <v>68</v>
      </c>
      <c r="AS102" s="8">
        <f t="shared" si="33"/>
        <v>2.9411764705882353E-2</v>
      </c>
    </row>
    <row r="103" spans="1:45" ht="12.75" customHeight="1" x14ac:dyDescent="0.2">
      <c r="A103" s="142"/>
      <c r="B103" s="92" t="s">
        <v>34</v>
      </c>
      <c r="C103" s="49">
        <v>7</v>
      </c>
      <c r="D103" s="50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97" t="s">
        <v>107</v>
      </c>
      <c r="U103" s="26"/>
      <c r="V103" s="26"/>
      <c r="W103" s="26"/>
      <c r="X103" s="26"/>
      <c r="Y103" s="26"/>
      <c r="Z103" s="26"/>
      <c r="AA103" s="26"/>
      <c r="AB103" s="97" t="s">
        <v>107</v>
      </c>
      <c r="AC103" s="26"/>
      <c r="AD103" s="26"/>
      <c r="AE103" s="26"/>
      <c r="AF103" s="26"/>
      <c r="AG103" s="26"/>
      <c r="AH103" s="41"/>
      <c r="AI103" s="41"/>
      <c r="AJ103" s="42"/>
      <c r="AK103" s="108" t="s">
        <v>113</v>
      </c>
      <c r="AL103" s="26"/>
      <c r="AM103" s="42"/>
      <c r="AN103" s="42"/>
      <c r="AO103" s="42"/>
      <c r="AP103" s="42"/>
      <c r="AQ103" s="7">
        <v>3</v>
      </c>
      <c r="AR103" s="3">
        <f t="shared" ref="AR103" si="36">34*2</f>
        <v>68</v>
      </c>
      <c r="AS103" s="8">
        <f t="shared" si="33"/>
        <v>4.4117647058823532E-2</v>
      </c>
    </row>
    <row r="104" spans="1:45" ht="12.75" customHeight="1" x14ac:dyDescent="0.2">
      <c r="A104" s="142"/>
      <c r="B104" s="92" t="s">
        <v>29</v>
      </c>
      <c r="C104" s="49">
        <v>7</v>
      </c>
      <c r="D104" s="48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41"/>
      <c r="AI104" s="26"/>
      <c r="AJ104" s="26"/>
      <c r="AK104" s="108" t="s">
        <v>113</v>
      </c>
      <c r="AL104" s="26"/>
      <c r="AM104" s="42"/>
      <c r="AN104" s="42"/>
      <c r="AO104" s="42"/>
      <c r="AP104" s="42"/>
      <c r="AQ104" s="7">
        <v>1</v>
      </c>
      <c r="AR104" s="3">
        <f>34*1</f>
        <v>34</v>
      </c>
      <c r="AS104" s="8">
        <f t="shared" si="33"/>
        <v>2.9411764705882353E-2</v>
      </c>
    </row>
    <row r="105" spans="1:45" ht="12.75" customHeight="1" x14ac:dyDescent="0.2">
      <c r="A105" s="142"/>
      <c r="B105" s="93" t="s">
        <v>53</v>
      </c>
      <c r="C105" s="49">
        <v>7</v>
      </c>
      <c r="D105" s="48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41"/>
      <c r="AI105" s="26"/>
      <c r="AJ105" s="26"/>
      <c r="AK105" s="26"/>
      <c r="AL105" s="26"/>
      <c r="AM105" s="42"/>
      <c r="AN105" s="42"/>
      <c r="AO105" s="42"/>
      <c r="AP105" s="42"/>
      <c r="AQ105" s="7">
        <f t="shared" ref="AQ105:AQ108" si="37">SUM(E105:AP105)</f>
        <v>0</v>
      </c>
      <c r="AR105" s="3">
        <f t="shared" ref="AR105:AR106" si="38">34*1</f>
        <v>34</v>
      </c>
      <c r="AS105" s="8">
        <f t="shared" si="33"/>
        <v>0</v>
      </c>
    </row>
    <row r="106" spans="1:45" ht="12.75" customHeight="1" x14ac:dyDescent="0.2">
      <c r="A106" s="142"/>
      <c r="B106" s="93" t="s">
        <v>54</v>
      </c>
      <c r="C106" s="49">
        <v>7</v>
      </c>
      <c r="D106" s="48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41"/>
      <c r="AI106" s="26"/>
      <c r="AJ106" s="26"/>
      <c r="AK106" s="26"/>
      <c r="AL106" s="26"/>
      <c r="AM106" s="42"/>
      <c r="AN106" s="42"/>
      <c r="AO106" s="42"/>
      <c r="AP106" s="42"/>
      <c r="AQ106" s="7">
        <f t="shared" si="37"/>
        <v>0</v>
      </c>
      <c r="AR106" s="3">
        <f t="shared" si="38"/>
        <v>34</v>
      </c>
      <c r="AS106" s="8">
        <f t="shared" si="33"/>
        <v>0</v>
      </c>
    </row>
    <row r="107" spans="1:45" ht="12.75" customHeight="1" x14ac:dyDescent="0.2">
      <c r="A107" s="142"/>
      <c r="B107" s="93" t="s">
        <v>75</v>
      </c>
      <c r="C107" s="49">
        <v>7</v>
      </c>
      <c r="D107" s="48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41"/>
      <c r="AI107" s="26"/>
      <c r="AJ107" s="26"/>
      <c r="AK107" s="26"/>
      <c r="AL107" s="26"/>
      <c r="AM107" s="42"/>
      <c r="AN107" s="42"/>
      <c r="AO107" s="42"/>
      <c r="AP107" s="42"/>
      <c r="AQ107" s="7">
        <f t="shared" si="37"/>
        <v>0</v>
      </c>
      <c r="AR107" s="3">
        <f>34*2</f>
        <v>68</v>
      </c>
      <c r="AS107" s="8">
        <f t="shared" si="33"/>
        <v>0</v>
      </c>
    </row>
    <row r="108" spans="1:45" ht="12.75" customHeight="1" x14ac:dyDescent="0.2">
      <c r="A108" s="142"/>
      <c r="B108" s="93" t="s">
        <v>71</v>
      </c>
      <c r="C108" s="49">
        <v>7</v>
      </c>
      <c r="D108" s="48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41"/>
      <c r="AI108" s="26"/>
      <c r="AJ108" s="26"/>
      <c r="AK108" s="26"/>
      <c r="AL108" s="26"/>
      <c r="AM108" s="42"/>
      <c r="AN108" s="42"/>
      <c r="AO108" s="42"/>
      <c r="AP108" s="42"/>
      <c r="AQ108" s="7">
        <f t="shared" si="37"/>
        <v>0</v>
      </c>
      <c r="AR108" s="3">
        <f t="shared" ref="AR108" si="39">34*2</f>
        <v>68</v>
      </c>
      <c r="AS108" s="8">
        <f t="shared" si="33"/>
        <v>0</v>
      </c>
    </row>
    <row r="109" spans="1:45" ht="27" customHeight="1" x14ac:dyDescent="0.2">
      <c r="A109" s="65"/>
      <c r="B109" s="66"/>
      <c r="C109" s="66"/>
      <c r="D109" s="66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5"/>
      <c r="AN109" s="65"/>
      <c r="AO109" s="65"/>
      <c r="AP109" s="65"/>
      <c r="AQ109" s="65"/>
      <c r="AR109" s="65"/>
      <c r="AS109" s="65"/>
    </row>
    <row r="110" spans="1:45" s="2" customFormat="1" ht="81.75" customHeight="1" x14ac:dyDescent="0.2">
      <c r="A110" s="149" t="s">
        <v>36</v>
      </c>
      <c r="B110" s="149"/>
      <c r="C110" s="149"/>
      <c r="D110" s="149"/>
      <c r="E110" s="126" t="s">
        <v>40</v>
      </c>
      <c r="F110" s="126"/>
      <c r="G110" s="126"/>
      <c r="H110" s="126"/>
      <c r="I110" s="126"/>
      <c r="J110" s="126"/>
      <c r="K110" s="126"/>
      <c r="L110" s="126"/>
      <c r="M110" s="126"/>
      <c r="N110" s="126"/>
      <c r="O110" s="126"/>
      <c r="P110" s="126"/>
      <c r="Q110" s="126"/>
      <c r="R110" s="126"/>
      <c r="S110" s="126"/>
      <c r="T110" s="126"/>
      <c r="U110" s="126"/>
      <c r="V110" s="126"/>
      <c r="W110" s="126"/>
      <c r="X110" s="126"/>
      <c r="Y110" s="126"/>
      <c r="Z110" s="126"/>
      <c r="AA110" s="126"/>
      <c r="AB110" s="126"/>
      <c r="AC110" s="126"/>
      <c r="AD110" s="126"/>
      <c r="AE110" s="126"/>
      <c r="AF110" s="126"/>
      <c r="AG110" s="126"/>
      <c r="AH110" s="126"/>
      <c r="AI110" s="126"/>
      <c r="AJ110" s="126"/>
      <c r="AK110" s="126"/>
      <c r="AL110" s="126"/>
      <c r="AM110" s="126"/>
      <c r="AN110" s="126"/>
      <c r="AO110" s="126"/>
      <c r="AP110" s="126"/>
      <c r="AQ110" s="127" t="s">
        <v>20</v>
      </c>
      <c r="AR110" s="147" t="s">
        <v>22</v>
      </c>
      <c r="AS110" s="148" t="s">
        <v>21</v>
      </c>
    </row>
    <row r="111" spans="1:45" s="2" customFormat="1" ht="21.75" customHeight="1" x14ac:dyDescent="0.2">
      <c r="A111" s="116" t="s">
        <v>0</v>
      </c>
      <c r="B111" s="116"/>
      <c r="C111" s="116"/>
      <c r="D111" s="22" t="s">
        <v>18</v>
      </c>
      <c r="E111" s="116" t="s">
        <v>1</v>
      </c>
      <c r="F111" s="116"/>
      <c r="G111" s="116"/>
      <c r="H111" s="116"/>
      <c r="I111" s="116" t="s">
        <v>2</v>
      </c>
      <c r="J111" s="116"/>
      <c r="K111" s="116"/>
      <c r="L111" s="116"/>
      <c r="M111" s="116" t="s">
        <v>3</v>
      </c>
      <c r="N111" s="116"/>
      <c r="O111" s="116"/>
      <c r="P111" s="116"/>
      <c r="Q111" s="116" t="s">
        <v>4</v>
      </c>
      <c r="R111" s="116"/>
      <c r="S111" s="116"/>
      <c r="T111" s="116"/>
      <c r="U111" s="116" t="s">
        <v>5</v>
      </c>
      <c r="V111" s="116"/>
      <c r="W111" s="116"/>
      <c r="X111" s="116" t="s">
        <v>6</v>
      </c>
      <c r="Y111" s="116"/>
      <c r="Z111" s="116"/>
      <c r="AA111" s="116"/>
      <c r="AB111" s="116" t="s">
        <v>7</v>
      </c>
      <c r="AC111" s="116"/>
      <c r="AD111" s="116"/>
      <c r="AE111" s="116" t="s">
        <v>8</v>
      </c>
      <c r="AF111" s="116"/>
      <c r="AG111" s="116"/>
      <c r="AH111" s="116"/>
      <c r="AI111" s="116"/>
      <c r="AJ111" s="116" t="s">
        <v>9</v>
      </c>
      <c r="AK111" s="116"/>
      <c r="AL111" s="116"/>
      <c r="AM111" s="116" t="s">
        <v>10</v>
      </c>
      <c r="AN111" s="116"/>
      <c r="AO111" s="116"/>
      <c r="AP111" s="116"/>
      <c r="AQ111" s="127"/>
      <c r="AR111" s="147"/>
      <c r="AS111" s="148"/>
    </row>
    <row r="112" spans="1:45" s="6" customFormat="1" ht="11.25" customHeight="1" x14ac:dyDescent="0.2">
      <c r="A112" s="116"/>
      <c r="B112" s="116"/>
      <c r="C112" s="116"/>
      <c r="D112" s="22" t="s">
        <v>19</v>
      </c>
      <c r="E112" s="5">
        <v>1</v>
      </c>
      <c r="F112" s="5">
        <v>2</v>
      </c>
      <c r="G112" s="5">
        <v>3</v>
      </c>
      <c r="H112" s="5">
        <v>4</v>
      </c>
      <c r="I112" s="5">
        <v>5</v>
      </c>
      <c r="J112" s="5">
        <v>6</v>
      </c>
      <c r="K112" s="5">
        <v>7</v>
      </c>
      <c r="L112" s="5">
        <v>8</v>
      </c>
      <c r="M112" s="5">
        <v>9</v>
      </c>
      <c r="N112" s="5">
        <v>10</v>
      </c>
      <c r="O112" s="5">
        <v>11</v>
      </c>
      <c r="P112" s="5">
        <v>12</v>
      </c>
      <c r="Q112" s="5">
        <v>13</v>
      </c>
      <c r="R112" s="5">
        <v>14</v>
      </c>
      <c r="S112" s="5">
        <v>15</v>
      </c>
      <c r="T112" s="5">
        <v>16</v>
      </c>
      <c r="U112" s="5">
        <v>17</v>
      </c>
      <c r="V112" s="5">
        <v>18</v>
      </c>
      <c r="W112" s="5">
        <v>19</v>
      </c>
      <c r="X112" s="5">
        <v>20</v>
      </c>
      <c r="Y112" s="5">
        <v>21</v>
      </c>
      <c r="Z112" s="5">
        <v>22</v>
      </c>
      <c r="AA112" s="5">
        <v>23</v>
      </c>
      <c r="AB112" s="5">
        <v>24</v>
      </c>
      <c r="AC112" s="5">
        <v>25</v>
      </c>
      <c r="AD112" s="5">
        <v>26</v>
      </c>
      <c r="AE112" s="5">
        <v>27</v>
      </c>
      <c r="AF112" s="5">
        <v>28</v>
      </c>
      <c r="AG112" s="5">
        <v>29</v>
      </c>
      <c r="AH112" s="5">
        <v>30</v>
      </c>
      <c r="AI112" s="5">
        <v>31</v>
      </c>
      <c r="AJ112" s="5">
        <v>32</v>
      </c>
      <c r="AK112" s="5">
        <v>33</v>
      </c>
      <c r="AL112" s="5">
        <v>34</v>
      </c>
      <c r="AM112" s="5">
        <v>35</v>
      </c>
      <c r="AN112" s="5">
        <v>36</v>
      </c>
      <c r="AO112" s="5">
        <v>37</v>
      </c>
      <c r="AP112" s="5">
        <v>38</v>
      </c>
      <c r="AQ112" s="127"/>
      <c r="AR112" s="147"/>
      <c r="AS112" s="148"/>
    </row>
    <row r="113" spans="1:45" ht="12.75" customHeight="1" x14ac:dyDescent="0.2">
      <c r="A113" s="142" t="s">
        <v>25</v>
      </c>
      <c r="B113" s="92" t="s">
        <v>13</v>
      </c>
      <c r="C113" s="49">
        <v>8</v>
      </c>
      <c r="D113" s="50"/>
      <c r="E113" s="26"/>
      <c r="F113" s="97" t="s">
        <v>107</v>
      </c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97" t="s">
        <v>107</v>
      </c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104" t="s">
        <v>113</v>
      </c>
      <c r="AI113" s="26"/>
      <c r="AJ113" s="26"/>
      <c r="AK113" s="26"/>
      <c r="AL113" s="26"/>
      <c r="AM113" s="7"/>
      <c r="AN113" s="7"/>
      <c r="AO113" s="7"/>
      <c r="AP113" s="7"/>
      <c r="AQ113" s="7">
        <v>3</v>
      </c>
      <c r="AR113" s="3">
        <f>34*3</f>
        <v>102</v>
      </c>
      <c r="AS113" s="8">
        <f t="shared" ref="AS113:AS128" si="40">AQ113/AR113</f>
        <v>2.9411764705882353E-2</v>
      </c>
    </row>
    <row r="114" spans="1:45" ht="12.75" customHeight="1" x14ac:dyDescent="0.2">
      <c r="A114" s="142"/>
      <c r="B114" s="92" t="s">
        <v>27</v>
      </c>
      <c r="C114" s="49">
        <v>8</v>
      </c>
      <c r="D114" s="50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97" t="s">
        <v>107</v>
      </c>
      <c r="X114" s="26"/>
      <c r="Y114" s="26"/>
      <c r="Z114" s="26"/>
      <c r="AA114" s="26"/>
      <c r="AB114" s="26"/>
      <c r="AC114" s="26"/>
      <c r="AD114" s="26"/>
      <c r="AE114" s="97" t="s">
        <v>107</v>
      </c>
      <c r="AF114" s="26"/>
      <c r="AG114" s="26"/>
      <c r="AH114" s="26"/>
      <c r="AI114" s="26"/>
      <c r="AJ114" s="26"/>
      <c r="AK114" s="108" t="s">
        <v>113</v>
      </c>
      <c r="AL114" s="26"/>
      <c r="AM114" s="7"/>
      <c r="AN114" s="7"/>
      <c r="AO114" s="7"/>
      <c r="AP114" s="7"/>
      <c r="AQ114" s="7">
        <v>3</v>
      </c>
      <c r="AR114" s="3">
        <f>34*3</f>
        <v>102</v>
      </c>
      <c r="AS114" s="8">
        <f t="shared" si="40"/>
        <v>2.9411764705882353E-2</v>
      </c>
    </row>
    <row r="115" spans="1:45" ht="24" x14ac:dyDescent="0.2">
      <c r="A115" s="142"/>
      <c r="B115" s="92" t="s">
        <v>12</v>
      </c>
      <c r="C115" s="49">
        <v>8</v>
      </c>
      <c r="D115" s="48"/>
      <c r="E115" s="26"/>
      <c r="F115" s="26"/>
      <c r="G115" s="97" t="s">
        <v>107</v>
      </c>
      <c r="H115" s="26"/>
      <c r="I115" s="26"/>
      <c r="J115" s="97" t="s">
        <v>107</v>
      </c>
      <c r="K115" s="26"/>
      <c r="L115" s="26"/>
      <c r="M115" s="26"/>
      <c r="N115" s="26"/>
      <c r="O115" s="26"/>
      <c r="P115" s="26"/>
      <c r="Q115" s="98"/>
      <c r="R115" s="26"/>
      <c r="S115" s="26"/>
      <c r="T115" s="97" t="s">
        <v>107</v>
      </c>
      <c r="U115" s="26"/>
      <c r="V115" s="26"/>
      <c r="W115" s="26"/>
      <c r="X115" s="26"/>
      <c r="Y115" s="26"/>
      <c r="Z115" s="26"/>
      <c r="AA115" s="26"/>
      <c r="AB115" s="26"/>
      <c r="AC115" s="26"/>
      <c r="AD115" s="97" t="s">
        <v>107</v>
      </c>
      <c r="AE115" s="26"/>
      <c r="AF115" s="26"/>
      <c r="AG115" s="26"/>
      <c r="AH115" s="26"/>
      <c r="AI115" s="26"/>
      <c r="AJ115" s="26"/>
      <c r="AK115" s="108" t="s">
        <v>113</v>
      </c>
      <c r="AL115" s="26"/>
      <c r="AM115" s="7"/>
      <c r="AN115" s="7"/>
      <c r="AO115" s="7"/>
      <c r="AP115" s="7"/>
      <c r="AQ115" s="7">
        <v>5</v>
      </c>
      <c r="AR115" s="3">
        <f t="shared" ref="AR115:AR116" si="41">34*3</f>
        <v>102</v>
      </c>
      <c r="AS115" s="8">
        <f t="shared" si="40"/>
        <v>4.9019607843137254E-2</v>
      </c>
    </row>
    <row r="116" spans="1:45" ht="12.75" customHeight="1" x14ac:dyDescent="0.2">
      <c r="A116" s="142"/>
      <c r="B116" s="92" t="s">
        <v>85</v>
      </c>
      <c r="C116" s="49">
        <v>8</v>
      </c>
      <c r="D116" s="78"/>
      <c r="E116" s="26"/>
      <c r="F116" s="26"/>
      <c r="G116" s="26"/>
      <c r="H116" s="41"/>
      <c r="I116" s="41"/>
      <c r="J116" s="26"/>
      <c r="K116" s="26"/>
      <c r="L116" s="26"/>
      <c r="M116" s="97" t="s">
        <v>107</v>
      </c>
      <c r="N116" s="26"/>
      <c r="O116" s="26"/>
      <c r="P116" s="26"/>
      <c r="Q116" s="26"/>
      <c r="R116" s="97" t="s">
        <v>107</v>
      </c>
      <c r="S116" s="26"/>
      <c r="T116" s="26"/>
      <c r="U116" s="26"/>
      <c r="V116" s="26"/>
      <c r="W116" s="97" t="s">
        <v>107</v>
      </c>
      <c r="X116" s="26"/>
      <c r="Y116" s="26"/>
      <c r="Z116" s="26"/>
      <c r="AA116" s="26"/>
      <c r="AB116" s="26"/>
      <c r="AC116" s="26"/>
      <c r="AD116" s="26"/>
      <c r="AE116" s="97" t="s">
        <v>107</v>
      </c>
      <c r="AF116" s="26"/>
      <c r="AG116" s="26"/>
      <c r="AH116" s="26"/>
      <c r="AI116" s="108" t="s">
        <v>113</v>
      </c>
      <c r="AJ116" s="26"/>
      <c r="AK116" s="26"/>
      <c r="AL116" s="26"/>
      <c r="AM116" s="7"/>
      <c r="AN116" s="7"/>
      <c r="AO116" s="7"/>
      <c r="AP116" s="7"/>
      <c r="AQ116" s="7">
        <v>5</v>
      </c>
      <c r="AR116" s="3">
        <f t="shared" si="41"/>
        <v>102</v>
      </c>
      <c r="AS116" s="8">
        <f t="shared" si="40"/>
        <v>4.9019607843137254E-2</v>
      </c>
    </row>
    <row r="117" spans="1:45" ht="12.75" customHeight="1" x14ac:dyDescent="0.2">
      <c r="A117" s="142"/>
      <c r="B117" s="92" t="s">
        <v>86</v>
      </c>
      <c r="C117" s="49">
        <v>8</v>
      </c>
      <c r="D117" s="50"/>
      <c r="E117" s="26"/>
      <c r="F117" s="26"/>
      <c r="G117" s="26"/>
      <c r="H117" s="26"/>
      <c r="I117" s="26"/>
      <c r="J117" s="97" t="s">
        <v>107</v>
      </c>
      <c r="K117" s="26"/>
      <c r="L117" s="26"/>
      <c r="M117" s="26"/>
      <c r="N117" s="26"/>
      <c r="O117" s="26"/>
      <c r="P117" s="26"/>
      <c r="Q117" s="97" t="s">
        <v>107</v>
      </c>
      <c r="R117" s="26"/>
      <c r="S117" s="26"/>
      <c r="T117" s="26"/>
      <c r="U117" s="26"/>
      <c r="V117" s="26"/>
      <c r="W117" s="26"/>
      <c r="X117" s="26"/>
      <c r="Y117" s="97" t="s">
        <v>107</v>
      </c>
      <c r="Z117" s="26"/>
      <c r="AA117" s="26"/>
      <c r="AB117" s="26"/>
      <c r="AC117" s="26"/>
      <c r="AD117" s="97" t="s">
        <v>107</v>
      </c>
      <c r="AE117" s="26"/>
      <c r="AF117" s="26"/>
      <c r="AG117" s="26"/>
      <c r="AH117" s="26"/>
      <c r="AI117" s="42"/>
      <c r="AJ117" s="42"/>
      <c r="AK117" s="26"/>
      <c r="AL117" s="26"/>
      <c r="AM117" s="7"/>
      <c r="AN117" s="7"/>
      <c r="AO117" s="7"/>
      <c r="AP117" s="7"/>
      <c r="AQ117" s="7">
        <v>4</v>
      </c>
      <c r="AR117" s="3">
        <f t="shared" ref="AR117" si="42">34*2</f>
        <v>68</v>
      </c>
      <c r="AS117" s="8">
        <f t="shared" si="40"/>
        <v>5.8823529411764705E-2</v>
      </c>
    </row>
    <row r="118" spans="1:45" ht="12.75" customHeight="1" x14ac:dyDescent="0.2">
      <c r="A118" s="142"/>
      <c r="B118" s="92" t="s">
        <v>87</v>
      </c>
      <c r="C118" s="49">
        <v>8</v>
      </c>
      <c r="D118" s="50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97" t="s">
        <v>107</v>
      </c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42"/>
      <c r="AJ118" s="42"/>
      <c r="AK118" s="26"/>
      <c r="AL118" s="97" t="s">
        <v>107</v>
      </c>
      <c r="AM118" s="7"/>
      <c r="AN118" s="7"/>
      <c r="AO118" s="7"/>
      <c r="AP118" s="7"/>
      <c r="AQ118" s="7">
        <v>2</v>
      </c>
      <c r="AR118" s="3">
        <f>34*1</f>
        <v>34</v>
      </c>
      <c r="AS118" s="8">
        <f t="shared" si="40"/>
        <v>5.8823529411764705E-2</v>
      </c>
    </row>
    <row r="119" spans="1:45" ht="12.75" customHeight="1" x14ac:dyDescent="0.2">
      <c r="A119" s="142"/>
      <c r="B119" s="92" t="s">
        <v>35</v>
      </c>
      <c r="C119" s="49">
        <v>8</v>
      </c>
      <c r="D119" s="50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97" t="s">
        <v>107</v>
      </c>
      <c r="Q119" s="26"/>
      <c r="R119" s="26"/>
      <c r="S119" s="26"/>
      <c r="T119" s="41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42"/>
      <c r="AJ119" s="42"/>
      <c r="AK119" s="108" t="s">
        <v>113</v>
      </c>
      <c r="AL119" s="26"/>
      <c r="AM119" s="7"/>
      <c r="AN119" s="7"/>
      <c r="AO119" s="7"/>
      <c r="AP119" s="7"/>
      <c r="AQ119" s="7">
        <v>2</v>
      </c>
      <c r="AR119" s="3">
        <f t="shared" ref="AR119" si="43">34*1</f>
        <v>34</v>
      </c>
      <c r="AS119" s="8">
        <f t="shared" si="40"/>
        <v>5.8823529411764705E-2</v>
      </c>
    </row>
    <row r="120" spans="1:45" ht="12.75" customHeight="1" x14ac:dyDescent="0.2">
      <c r="A120" s="142"/>
      <c r="B120" s="92" t="s">
        <v>28</v>
      </c>
      <c r="C120" s="49">
        <v>8</v>
      </c>
      <c r="D120" s="48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41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42"/>
      <c r="AJ120" s="42"/>
      <c r="AK120" s="108" t="s">
        <v>113</v>
      </c>
      <c r="AL120" s="26"/>
      <c r="AM120" s="7"/>
      <c r="AN120" s="7"/>
      <c r="AO120" s="7"/>
      <c r="AP120" s="7"/>
      <c r="AQ120" s="7">
        <v>1</v>
      </c>
      <c r="AR120" s="3">
        <f t="shared" ref="AR120" si="44">34*3</f>
        <v>102</v>
      </c>
      <c r="AS120" s="8">
        <f t="shared" si="40"/>
        <v>9.8039215686274508E-3</v>
      </c>
    </row>
    <row r="121" spans="1:45" ht="12.75" customHeight="1" x14ac:dyDescent="0.2">
      <c r="A121" s="142"/>
      <c r="B121" s="92" t="s">
        <v>30</v>
      </c>
      <c r="C121" s="49">
        <v>8</v>
      </c>
      <c r="D121" s="48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41"/>
      <c r="T121" s="26"/>
      <c r="U121" s="26"/>
      <c r="V121" s="26"/>
      <c r="W121" s="26"/>
      <c r="X121" s="97" t="s">
        <v>107</v>
      </c>
      <c r="Y121" s="26"/>
      <c r="Z121" s="26"/>
      <c r="AA121" s="26"/>
      <c r="AB121" s="26"/>
      <c r="AC121" s="26"/>
      <c r="AD121" s="26"/>
      <c r="AE121" s="26"/>
      <c r="AF121" s="26"/>
      <c r="AG121" s="97" t="s">
        <v>107</v>
      </c>
      <c r="AH121" s="26"/>
      <c r="AI121" s="42"/>
      <c r="AJ121" s="42"/>
      <c r="AK121" s="108" t="s">
        <v>113</v>
      </c>
      <c r="AL121" s="26"/>
      <c r="AM121" s="7"/>
      <c r="AN121" s="7"/>
      <c r="AO121" s="7"/>
      <c r="AP121" s="7"/>
      <c r="AQ121" s="7">
        <v>3</v>
      </c>
      <c r="AR121" s="3">
        <f t="shared" ref="AR121:AR124" si="45">34*2</f>
        <v>68</v>
      </c>
      <c r="AS121" s="8">
        <f t="shared" si="40"/>
        <v>4.4117647058823532E-2</v>
      </c>
    </row>
    <row r="122" spans="1:45" ht="12.75" customHeight="1" x14ac:dyDescent="0.2">
      <c r="A122" s="142"/>
      <c r="B122" s="92" t="s">
        <v>34</v>
      </c>
      <c r="C122" s="49">
        <v>8</v>
      </c>
      <c r="D122" s="48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97" t="s">
        <v>107</v>
      </c>
      <c r="S122" s="41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97" t="s">
        <v>107</v>
      </c>
      <c r="AH122" s="26"/>
      <c r="AI122" s="42"/>
      <c r="AJ122" s="42"/>
      <c r="AK122" s="108" t="s">
        <v>113</v>
      </c>
      <c r="AL122" s="26"/>
      <c r="AM122" s="7"/>
      <c r="AN122" s="7"/>
      <c r="AO122" s="7"/>
      <c r="AP122" s="7"/>
      <c r="AQ122" s="7">
        <v>3</v>
      </c>
      <c r="AR122" s="3">
        <f t="shared" si="45"/>
        <v>68</v>
      </c>
      <c r="AS122" s="8">
        <f t="shared" si="40"/>
        <v>4.4117647058823532E-2</v>
      </c>
    </row>
    <row r="123" spans="1:45" ht="12.75" customHeight="1" x14ac:dyDescent="0.2">
      <c r="A123" s="142"/>
      <c r="B123" s="93" t="s">
        <v>37</v>
      </c>
      <c r="C123" s="49">
        <v>8</v>
      </c>
      <c r="D123" s="48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97" t="s">
        <v>107</v>
      </c>
      <c r="P123" s="26"/>
      <c r="Q123" s="26"/>
      <c r="R123" s="26"/>
      <c r="S123" s="41"/>
      <c r="T123" s="26"/>
      <c r="U123" s="26"/>
      <c r="V123" s="26"/>
      <c r="W123" s="26"/>
      <c r="X123" s="97" t="s">
        <v>107</v>
      </c>
      <c r="Y123" s="26"/>
      <c r="Z123" s="26"/>
      <c r="AA123" s="26"/>
      <c r="AB123" s="26"/>
      <c r="AC123" s="26"/>
      <c r="AD123" s="26"/>
      <c r="AE123" s="26"/>
      <c r="AF123" s="26"/>
      <c r="AG123" s="97" t="s">
        <v>107</v>
      </c>
      <c r="AH123" s="26"/>
      <c r="AI123" s="42"/>
      <c r="AJ123" s="42"/>
      <c r="AK123" s="108" t="s">
        <v>113</v>
      </c>
      <c r="AL123" s="26"/>
      <c r="AM123" s="7"/>
      <c r="AN123" s="7"/>
      <c r="AO123" s="7"/>
      <c r="AP123" s="7"/>
      <c r="AQ123" s="7">
        <v>4</v>
      </c>
      <c r="AR123" s="3">
        <f t="shared" si="45"/>
        <v>68</v>
      </c>
      <c r="AS123" s="8">
        <f t="shared" si="40"/>
        <v>5.8823529411764705E-2</v>
      </c>
    </row>
    <row r="124" spans="1:45" ht="12.75" customHeight="1" x14ac:dyDescent="0.2">
      <c r="A124" s="142"/>
      <c r="B124" s="93" t="s">
        <v>29</v>
      </c>
      <c r="C124" s="49">
        <v>8</v>
      </c>
      <c r="D124" s="48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41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112"/>
      <c r="AG124" s="26"/>
      <c r="AH124" s="104" t="s">
        <v>113</v>
      </c>
      <c r="AI124" s="42"/>
      <c r="AJ124" s="42"/>
      <c r="AK124" s="26"/>
      <c r="AL124" s="26"/>
      <c r="AM124" s="7"/>
      <c r="AN124" s="7"/>
      <c r="AO124" s="7"/>
      <c r="AP124" s="7"/>
      <c r="AQ124" s="7">
        <v>1</v>
      </c>
      <c r="AR124" s="3">
        <f t="shared" si="45"/>
        <v>68</v>
      </c>
      <c r="AS124" s="8">
        <f t="shared" si="40"/>
        <v>1.4705882352941176E-2</v>
      </c>
    </row>
    <row r="125" spans="1:45" ht="12.75" customHeight="1" x14ac:dyDescent="0.2">
      <c r="A125" s="142"/>
      <c r="B125" s="93" t="s">
        <v>54</v>
      </c>
      <c r="C125" s="49">
        <v>8</v>
      </c>
      <c r="D125" s="48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41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42"/>
      <c r="AJ125" s="42"/>
      <c r="AK125" s="26"/>
      <c r="AL125" s="26"/>
      <c r="AM125" s="7"/>
      <c r="AN125" s="7"/>
      <c r="AO125" s="7"/>
      <c r="AP125" s="7"/>
      <c r="AQ125" s="7">
        <f t="shared" ref="AQ125:AQ128" si="46">SUM(E125:AP125)</f>
        <v>0</v>
      </c>
      <c r="AR125" s="3">
        <f t="shared" ref="AR125:AR127" si="47">34*1</f>
        <v>34</v>
      </c>
      <c r="AS125" s="8">
        <f t="shared" si="40"/>
        <v>0</v>
      </c>
    </row>
    <row r="126" spans="1:45" ht="12.75" customHeight="1" x14ac:dyDescent="0.2">
      <c r="A126" s="142"/>
      <c r="B126" s="93" t="s">
        <v>75</v>
      </c>
      <c r="C126" s="49">
        <v>8</v>
      </c>
      <c r="D126" s="48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41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42"/>
      <c r="AJ126" s="42"/>
      <c r="AK126" s="26"/>
      <c r="AL126" s="26"/>
      <c r="AM126" s="7"/>
      <c r="AN126" s="7"/>
      <c r="AO126" s="7"/>
      <c r="AP126" s="7"/>
      <c r="AQ126" s="7">
        <f t="shared" si="46"/>
        <v>0</v>
      </c>
      <c r="AR126" s="3">
        <f t="shared" si="47"/>
        <v>34</v>
      </c>
      <c r="AS126" s="8">
        <f t="shared" si="40"/>
        <v>0</v>
      </c>
    </row>
    <row r="127" spans="1:45" ht="12.75" customHeight="1" x14ac:dyDescent="0.2">
      <c r="A127" s="142"/>
      <c r="B127" s="93" t="s">
        <v>88</v>
      </c>
      <c r="C127" s="49">
        <v>8</v>
      </c>
      <c r="D127" s="48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41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42"/>
      <c r="AJ127" s="42"/>
      <c r="AK127" s="26"/>
      <c r="AL127" s="26"/>
      <c r="AM127" s="7"/>
      <c r="AN127" s="7"/>
      <c r="AO127" s="7"/>
      <c r="AP127" s="7"/>
      <c r="AQ127" s="7">
        <f t="shared" si="46"/>
        <v>0</v>
      </c>
      <c r="AR127" s="3">
        <f t="shared" si="47"/>
        <v>34</v>
      </c>
      <c r="AS127" s="8">
        <f t="shared" si="40"/>
        <v>0</v>
      </c>
    </row>
    <row r="128" spans="1:45" ht="12.75" customHeight="1" x14ac:dyDescent="0.2">
      <c r="A128" s="142"/>
      <c r="B128" s="93" t="s">
        <v>71</v>
      </c>
      <c r="C128" s="49">
        <v>8</v>
      </c>
      <c r="D128" s="48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41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42"/>
      <c r="AJ128" s="42"/>
      <c r="AK128" s="26"/>
      <c r="AL128" s="26"/>
      <c r="AM128" s="7"/>
      <c r="AN128" s="7"/>
      <c r="AO128" s="7"/>
      <c r="AP128" s="7"/>
      <c r="AQ128" s="7">
        <f t="shared" si="46"/>
        <v>0</v>
      </c>
      <c r="AR128" s="3">
        <f t="shared" ref="AR128" si="48">34*2</f>
        <v>68</v>
      </c>
      <c r="AS128" s="8">
        <f t="shared" si="40"/>
        <v>0</v>
      </c>
    </row>
    <row r="129" spans="1:45" ht="27" customHeight="1" x14ac:dyDescent="0.2">
      <c r="A129" s="65"/>
      <c r="B129" s="66"/>
      <c r="C129" s="66"/>
      <c r="D129" s="66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5"/>
      <c r="AN129" s="65"/>
      <c r="AO129" s="65"/>
      <c r="AP129" s="65"/>
      <c r="AQ129" s="65"/>
      <c r="AR129" s="65"/>
      <c r="AS129" s="65"/>
    </row>
    <row r="130" spans="1:45" s="2" customFormat="1" ht="81.75" customHeight="1" x14ac:dyDescent="0.2">
      <c r="A130" s="149" t="s">
        <v>38</v>
      </c>
      <c r="B130" s="149"/>
      <c r="C130" s="149"/>
      <c r="D130" s="149"/>
      <c r="E130" s="126" t="s">
        <v>40</v>
      </c>
      <c r="F130" s="126"/>
      <c r="G130" s="126"/>
      <c r="H130" s="126"/>
      <c r="I130" s="126"/>
      <c r="J130" s="126"/>
      <c r="K130" s="126"/>
      <c r="L130" s="126"/>
      <c r="M130" s="126"/>
      <c r="N130" s="126"/>
      <c r="O130" s="126"/>
      <c r="P130" s="126"/>
      <c r="Q130" s="126"/>
      <c r="R130" s="126"/>
      <c r="S130" s="126"/>
      <c r="T130" s="126"/>
      <c r="U130" s="126"/>
      <c r="V130" s="126"/>
      <c r="W130" s="126"/>
      <c r="X130" s="126"/>
      <c r="Y130" s="126"/>
      <c r="Z130" s="126"/>
      <c r="AA130" s="126"/>
      <c r="AB130" s="126"/>
      <c r="AC130" s="126"/>
      <c r="AD130" s="126"/>
      <c r="AE130" s="126"/>
      <c r="AF130" s="126"/>
      <c r="AG130" s="126"/>
      <c r="AH130" s="126"/>
      <c r="AI130" s="126"/>
      <c r="AJ130" s="126"/>
      <c r="AK130" s="126"/>
      <c r="AL130" s="126"/>
      <c r="AM130" s="126"/>
      <c r="AN130" s="126"/>
      <c r="AO130" s="126"/>
      <c r="AP130" s="126"/>
      <c r="AQ130" s="127" t="s">
        <v>20</v>
      </c>
      <c r="AR130" s="147" t="s">
        <v>22</v>
      </c>
      <c r="AS130" s="148" t="s">
        <v>21</v>
      </c>
    </row>
    <row r="131" spans="1:45" s="2" customFormat="1" ht="21.75" customHeight="1" x14ac:dyDescent="0.2">
      <c r="A131" s="116" t="s">
        <v>0</v>
      </c>
      <c r="B131" s="116"/>
      <c r="C131" s="116"/>
      <c r="D131" s="22" t="s">
        <v>18</v>
      </c>
      <c r="E131" s="116" t="s">
        <v>1</v>
      </c>
      <c r="F131" s="116"/>
      <c r="G131" s="116"/>
      <c r="H131" s="116"/>
      <c r="I131" s="116" t="s">
        <v>2</v>
      </c>
      <c r="J131" s="116"/>
      <c r="K131" s="116"/>
      <c r="L131" s="116"/>
      <c r="M131" s="116" t="s">
        <v>3</v>
      </c>
      <c r="N131" s="116"/>
      <c r="O131" s="116"/>
      <c r="P131" s="116"/>
      <c r="Q131" s="116" t="s">
        <v>4</v>
      </c>
      <c r="R131" s="116"/>
      <c r="S131" s="116"/>
      <c r="T131" s="116"/>
      <c r="U131" s="116" t="s">
        <v>5</v>
      </c>
      <c r="V131" s="116"/>
      <c r="W131" s="116"/>
      <c r="X131" s="116" t="s">
        <v>6</v>
      </c>
      <c r="Y131" s="116"/>
      <c r="Z131" s="116"/>
      <c r="AA131" s="116"/>
      <c r="AB131" s="116" t="s">
        <v>7</v>
      </c>
      <c r="AC131" s="116"/>
      <c r="AD131" s="116"/>
      <c r="AE131" s="116" t="s">
        <v>8</v>
      </c>
      <c r="AF131" s="116"/>
      <c r="AG131" s="116"/>
      <c r="AH131" s="116"/>
      <c r="AI131" s="116"/>
      <c r="AJ131" s="116" t="s">
        <v>9</v>
      </c>
      <c r="AK131" s="116"/>
      <c r="AL131" s="116"/>
      <c r="AM131" s="116" t="s">
        <v>10</v>
      </c>
      <c r="AN131" s="116"/>
      <c r="AO131" s="116"/>
      <c r="AP131" s="116"/>
      <c r="AQ131" s="127"/>
      <c r="AR131" s="147"/>
      <c r="AS131" s="148"/>
    </row>
    <row r="132" spans="1:45" s="6" customFormat="1" ht="11.25" customHeight="1" x14ac:dyDescent="0.2">
      <c r="A132" s="116"/>
      <c r="B132" s="116"/>
      <c r="C132" s="116"/>
      <c r="D132" s="22" t="s">
        <v>19</v>
      </c>
      <c r="E132" s="5">
        <v>1</v>
      </c>
      <c r="F132" s="5">
        <v>2</v>
      </c>
      <c r="G132" s="5">
        <v>3</v>
      </c>
      <c r="H132" s="5">
        <v>4</v>
      </c>
      <c r="I132" s="5">
        <v>5</v>
      </c>
      <c r="J132" s="5">
        <v>6</v>
      </c>
      <c r="K132" s="5">
        <v>7</v>
      </c>
      <c r="L132" s="5">
        <v>8</v>
      </c>
      <c r="M132" s="5">
        <v>9</v>
      </c>
      <c r="N132" s="5">
        <v>10</v>
      </c>
      <c r="O132" s="5">
        <v>11</v>
      </c>
      <c r="P132" s="5">
        <v>12</v>
      </c>
      <c r="Q132" s="5">
        <v>13</v>
      </c>
      <c r="R132" s="5">
        <v>14</v>
      </c>
      <c r="S132" s="5">
        <v>15</v>
      </c>
      <c r="T132" s="5">
        <v>16</v>
      </c>
      <c r="U132" s="5">
        <v>17</v>
      </c>
      <c r="V132" s="5">
        <v>18</v>
      </c>
      <c r="W132" s="5">
        <v>19</v>
      </c>
      <c r="X132" s="5">
        <v>20</v>
      </c>
      <c r="Y132" s="5">
        <v>21</v>
      </c>
      <c r="Z132" s="5">
        <v>22</v>
      </c>
      <c r="AA132" s="5">
        <v>23</v>
      </c>
      <c r="AB132" s="5">
        <v>24</v>
      </c>
      <c r="AC132" s="5">
        <v>25</v>
      </c>
      <c r="AD132" s="5">
        <v>26</v>
      </c>
      <c r="AE132" s="5">
        <v>27</v>
      </c>
      <c r="AF132" s="5">
        <v>28</v>
      </c>
      <c r="AG132" s="5">
        <v>29</v>
      </c>
      <c r="AH132" s="5">
        <v>30</v>
      </c>
      <c r="AI132" s="5">
        <v>31</v>
      </c>
      <c r="AJ132" s="5">
        <v>32</v>
      </c>
      <c r="AK132" s="5">
        <v>33</v>
      </c>
      <c r="AL132" s="5">
        <v>34</v>
      </c>
      <c r="AM132" s="5">
        <v>35</v>
      </c>
      <c r="AN132" s="5">
        <v>36</v>
      </c>
      <c r="AO132" s="5">
        <v>37</v>
      </c>
      <c r="AP132" s="5">
        <v>38</v>
      </c>
      <c r="AQ132" s="127"/>
      <c r="AR132" s="147"/>
      <c r="AS132" s="148"/>
    </row>
    <row r="133" spans="1:45" ht="12.75" customHeight="1" x14ac:dyDescent="0.2">
      <c r="A133" s="142" t="s">
        <v>25</v>
      </c>
      <c r="B133" s="92" t="s">
        <v>13</v>
      </c>
      <c r="C133" s="49">
        <v>9</v>
      </c>
      <c r="D133" s="50"/>
      <c r="E133" s="26"/>
      <c r="F133" s="26"/>
      <c r="G133" s="97" t="s">
        <v>107</v>
      </c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97" t="s">
        <v>107</v>
      </c>
      <c r="T133" s="26"/>
      <c r="U133" s="26"/>
      <c r="V133" s="26"/>
      <c r="W133" s="26"/>
      <c r="X133" s="26"/>
      <c r="Y133" s="104" t="s">
        <v>111</v>
      </c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97" t="s">
        <v>107</v>
      </c>
      <c r="AK133" s="26"/>
      <c r="AL133" s="26"/>
      <c r="AM133" s="42"/>
      <c r="AN133" s="42"/>
      <c r="AO133" s="42"/>
      <c r="AP133" s="42"/>
      <c r="AQ133" s="7">
        <v>4</v>
      </c>
      <c r="AR133" s="3">
        <f>34*3</f>
        <v>102</v>
      </c>
      <c r="AS133" s="8">
        <f t="shared" ref="AS133:AS148" si="49">AQ133/AR133</f>
        <v>3.9215686274509803E-2</v>
      </c>
    </row>
    <row r="134" spans="1:45" ht="12.75" customHeight="1" x14ac:dyDescent="0.2">
      <c r="A134" s="142"/>
      <c r="B134" s="92" t="s">
        <v>27</v>
      </c>
      <c r="C134" s="49">
        <v>9</v>
      </c>
      <c r="D134" s="50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42"/>
      <c r="AN134" s="42"/>
      <c r="AO134" s="42"/>
      <c r="AP134" s="42"/>
      <c r="AQ134" s="7">
        <f t="shared" ref="AQ134:AQ148" si="50">SUM(E134:AP134)</f>
        <v>0</v>
      </c>
      <c r="AR134" s="3">
        <f t="shared" ref="AR134:AR137" si="51">34*3</f>
        <v>102</v>
      </c>
      <c r="AS134" s="8">
        <f t="shared" si="49"/>
        <v>0</v>
      </c>
    </row>
    <row r="135" spans="1:45" x14ac:dyDescent="0.2">
      <c r="A135" s="142"/>
      <c r="B135" s="92" t="s">
        <v>12</v>
      </c>
      <c r="C135" s="49">
        <v>9</v>
      </c>
      <c r="D135" s="48"/>
      <c r="E135" s="26"/>
      <c r="F135" s="26"/>
      <c r="G135" s="26"/>
      <c r="H135" s="97" t="s">
        <v>107</v>
      </c>
      <c r="I135" s="26"/>
      <c r="J135" s="26"/>
      <c r="K135" s="26"/>
      <c r="L135" s="26"/>
      <c r="M135" s="26"/>
      <c r="N135" s="26"/>
      <c r="O135" s="26"/>
      <c r="P135" s="97" t="s">
        <v>107</v>
      </c>
      <c r="Q135" s="26"/>
      <c r="R135" s="26"/>
      <c r="S135" s="97" t="s">
        <v>107</v>
      </c>
      <c r="T135" s="26"/>
      <c r="U135" s="26"/>
      <c r="V135" s="97" t="s">
        <v>107</v>
      </c>
      <c r="W135" s="26"/>
      <c r="X135" s="26"/>
      <c r="Y135" s="26"/>
      <c r="Z135" s="26"/>
      <c r="AA135" s="26"/>
      <c r="AB135" s="26"/>
      <c r="AC135" s="97" t="s">
        <v>107</v>
      </c>
      <c r="AD135" s="26"/>
      <c r="AE135" s="26"/>
      <c r="AF135" s="26"/>
      <c r="AG135" s="26"/>
      <c r="AH135" s="26"/>
      <c r="AI135" s="26"/>
      <c r="AJ135" s="26"/>
      <c r="AK135" s="26"/>
      <c r="AL135" s="97" t="s">
        <v>107</v>
      </c>
      <c r="AM135" s="42"/>
      <c r="AN135" s="42"/>
      <c r="AO135" s="42"/>
      <c r="AP135" s="42"/>
      <c r="AQ135" s="7">
        <v>6</v>
      </c>
      <c r="AR135" s="3">
        <f t="shared" si="51"/>
        <v>102</v>
      </c>
      <c r="AS135" s="8">
        <f t="shared" si="49"/>
        <v>5.8823529411764705E-2</v>
      </c>
    </row>
    <row r="136" spans="1:45" ht="12.75" customHeight="1" x14ac:dyDescent="0.2">
      <c r="A136" s="142"/>
      <c r="B136" s="92" t="s">
        <v>85</v>
      </c>
      <c r="C136" s="49">
        <v>9</v>
      </c>
      <c r="D136" s="50"/>
      <c r="E136" s="26"/>
      <c r="F136" s="26"/>
      <c r="G136" s="26"/>
      <c r="H136" s="43"/>
      <c r="I136" s="41"/>
      <c r="J136" s="26"/>
      <c r="K136" s="97" t="s">
        <v>107</v>
      </c>
      <c r="L136" s="26"/>
      <c r="M136" s="26"/>
      <c r="N136" s="26"/>
      <c r="O136" s="26"/>
      <c r="P136" s="26"/>
      <c r="Q136" s="97" t="s">
        <v>107</v>
      </c>
      <c r="R136" s="26"/>
      <c r="S136" s="26"/>
      <c r="T136" s="26"/>
      <c r="U136" s="26"/>
      <c r="V136" s="26"/>
      <c r="W136" s="97" t="s">
        <v>107</v>
      </c>
      <c r="X136" s="26"/>
      <c r="Y136" s="26"/>
      <c r="Z136" s="26"/>
      <c r="AA136" s="26"/>
      <c r="AB136" s="97" t="s">
        <v>107</v>
      </c>
      <c r="AC136" s="26"/>
      <c r="AD136" s="26"/>
      <c r="AE136" s="26"/>
      <c r="AF136" s="97" t="s">
        <v>107</v>
      </c>
      <c r="AG136" s="26"/>
      <c r="AH136" s="26"/>
      <c r="AI136" s="26"/>
      <c r="AJ136" s="26"/>
      <c r="AK136" s="26"/>
      <c r="AL136" s="26"/>
      <c r="AM136" s="42"/>
      <c r="AN136" s="42"/>
      <c r="AO136" s="42"/>
      <c r="AP136" s="42"/>
      <c r="AQ136" s="7">
        <v>5</v>
      </c>
      <c r="AR136" s="3">
        <f t="shared" si="51"/>
        <v>102</v>
      </c>
      <c r="AS136" s="8">
        <f t="shared" si="49"/>
        <v>4.9019607843137254E-2</v>
      </c>
    </row>
    <row r="137" spans="1:45" x14ac:dyDescent="0.2">
      <c r="A137" s="142"/>
      <c r="B137" s="92" t="s">
        <v>86</v>
      </c>
      <c r="C137" s="49">
        <v>9</v>
      </c>
      <c r="D137" s="50"/>
      <c r="E137" s="26"/>
      <c r="F137" s="26"/>
      <c r="G137" s="26"/>
      <c r="H137" s="26"/>
      <c r="I137" s="26"/>
      <c r="J137" s="26"/>
      <c r="K137" s="97" t="s">
        <v>107</v>
      </c>
      <c r="L137" s="26"/>
      <c r="M137" s="26"/>
      <c r="N137" s="26"/>
      <c r="O137" s="26"/>
      <c r="P137" s="26"/>
      <c r="Q137" s="26"/>
      <c r="R137" s="97" t="s">
        <v>107</v>
      </c>
      <c r="S137" s="26"/>
      <c r="T137" s="26"/>
      <c r="U137" s="26"/>
      <c r="V137" s="26"/>
      <c r="W137" s="97" t="s">
        <v>107</v>
      </c>
      <c r="X137" s="26"/>
      <c r="Y137" s="26"/>
      <c r="Z137" s="26"/>
      <c r="AA137" s="97" t="s">
        <v>107</v>
      </c>
      <c r="AB137" s="26"/>
      <c r="AC137" s="26"/>
      <c r="AD137" s="26"/>
      <c r="AE137" s="26"/>
      <c r="AF137" s="26"/>
      <c r="AG137" s="26"/>
      <c r="AH137" s="97" t="s">
        <v>107</v>
      </c>
      <c r="AI137" s="42"/>
      <c r="AJ137" s="42"/>
      <c r="AK137" s="26"/>
      <c r="AL137" s="26"/>
      <c r="AM137" s="42"/>
      <c r="AN137" s="42"/>
      <c r="AO137" s="42"/>
      <c r="AP137" s="42"/>
      <c r="AQ137" s="7">
        <v>5</v>
      </c>
      <c r="AR137" s="3">
        <f t="shared" si="51"/>
        <v>102</v>
      </c>
      <c r="AS137" s="8">
        <f t="shared" si="49"/>
        <v>4.9019607843137254E-2</v>
      </c>
    </row>
    <row r="138" spans="1:45" ht="12.75" customHeight="1" x14ac:dyDescent="0.2">
      <c r="A138" s="142"/>
      <c r="B138" s="92" t="s">
        <v>87</v>
      </c>
      <c r="C138" s="49">
        <v>9</v>
      </c>
      <c r="D138" s="48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97" t="s">
        <v>107</v>
      </c>
      <c r="AH138" s="26"/>
      <c r="AI138" s="42"/>
      <c r="AJ138" s="42"/>
      <c r="AK138" s="26"/>
      <c r="AL138" s="26"/>
      <c r="AM138" s="42"/>
      <c r="AN138" s="42"/>
      <c r="AO138" s="42"/>
      <c r="AP138" s="42"/>
      <c r="AQ138" s="7">
        <v>1</v>
      </c>
      <c r="AR138" s="3">
        <f>34*1</f>
        <v>34</v>
      </c>
      <c r="AS138" s="8">
        <f t="shared" si="49"/>
        <v>2.9411764705882353E-2</v>
      </c>
    </row>
    <row r="139" spans="1:45" x14ac:dyDescent="0.2">
      <c r="A139" s="142"/>
      <c r="B139" s="92" t="s">
        <v>35</v>
      </c>
      <c r="C139" s="49">
        <v>9</v>
      </c>
      <c r="D139" s="48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97" t="s">
        <v>107</v>
      </c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42"/>
      <c r="AJ139" s="42"/>
      <c r="AK139" s="26"/>
      <c r="AL139" s="26"/>
      <c r="AM139" s="42"/>
      <c r="AN139" s="42"/>
      <c r="AO139" s="42"/>
      <c r="AP139" s="42"/>
      <c r="AQ139" s="7">
        <v>1</v>
      </c>
      <c r="AR139" s="3">
        <f t="shared" ref="AR139:AR140" si="52">34*1</f>
        <v>34</v>
      </c>
      <c r="AS139" s="8">
        <f t="shared" si="49"/>
        <v>2.9411764705882353E-2</v>
      </c>
    </row>
    <row r="140" spans="1:45" x14ac:dyDescent="0.2">
      <c r="A140" s="142"/>
      <c r="B140" s="92" t="s">
        <v>28</v>
      </c>
      <c r="C140" s="49">
        <v>9</v>
      </c>
      <c r="D140" s="48"/>
      <c r="E140" s="26"/>
      <c r="F140" s="26"/>
      <c r="G140" s="26"/>
      <c r="H140" s="26"/>
      <c r="I140" s="26"/>
      <c r="J140" s="26"/>
      <c r="K140" s="26"/>
      <c r="L140" s="26"/>
      <c r="M140" s="26"/>
      <c r="N140" s="97" t="s">
        <v>107</v>
      </c>
      <c r="O140" s="26"/>
      <c r="P140" s="26"/>
      <c r="Q140" s="26"/>
      <c r="R140" s="26"/>
      <c r="S140" s="26"/>
      <c r="T140" s="97" t="s">
        <v>107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97" t="s">
        <v>107</v>
      </c>
      <c r="AF140" s="26"/>
      <c r="AG140" s="26"/>
      <c r="AH140" s="26"/>
      <c r="AI140" s="42"/>
      <c r="AJ140" s="42"/>
      <c r="AK140" s="26"/>
      <c r="AL140" s="26"/>
      <c r="AM140" s="42"/>
      <c r="AN140" s="42"/>
      <c r="AO140" s="42"/>
      <c r="AP140" s="42"/>
      <c r="AQ140" s="7">
        <v>3</v>
      </c>
      <c r="AR140" s="3">
        <f t="shared" si="52"/>
        <v>34</v>
      </c>
      <c r="AS140" s="8">
        <f t="shared" si="49"/>
        <v>8.8235294117647065E-2</v>
      </c>
    </row>
    <row r="141" spans="1:45" x14ac:dyDescent="0.2">
      <c r="A141" s="142"/>
      <c r="B141" s="92" t="s">
        <v>32</v>
      </c>
      <c r="C141" s="49">
        <v>9</v>
      </c>
      <c r="D141" s="48"/>
      <c r="E141" s="26"/>
      <c r="F141" s="26"/>
      <c r="G141" s="26"/>
      <c r="H141" s="26"/>
      <c r="I141" s="26"/>
      <c r="J141" s="26"/>
      <c r="K141" s="97" t="s">
        <v>110</v>
      </c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97" t="s">
        <v>107</v>
      </c>
      <c r="AA141" s="26"/>
      <c r="AB141" s="26"/>
      <c r="AC141" s="26"/>
      <c r="AD141" s="97" t="s">
        <v>107</v>
      </c>
      <c r="AE141" s="26"/>
      <c r="AF141" s="26"/>
      <c r="AG141" s="26"/>
      <c r="AH141" s="26"/>
      <c r="AI141" s="42"/>
      <c r="AJ141" s="42"/>
      <c r="AK141" s="26"/>
      <c r="AL141" s="26"/>
      <c r="AM141" s="42"/>
      <c r="AN141" s="42"/>
      <c r="AO141" s="42"/>
      <c r="AP141" s="42"/>
      <c r="AQ141" s="7">
        <v>3</v>
      </c>
      <c r="AR141" s="3">
        <f>34*1</f>
        <v>34</v>
      </c>
      <c r="AS141" s="8">
        <f t="shared" si="49"/>
        <v>8.8235294117647065E-2</v>
      </c>
    </row>
    <row r="142" spans="1:45" x14ac:dyDescent="0.2">
      <c r="A142" s="142"/>
      <c r="B142" s="92" t="s">
        <v>30</v>
      </c>
      <c r="C142" s="49">
        <v>9</v>
      </c>
      <c r="D142" s="48"/>
      <c r="E142" s="26"/>
      <c r="F142" s="26"/>
      <c r="G142" s="26"/>
      <c r="H142" s="26"/>
      <c r="I142" s="26"/>
      <c r="J142" s="26"/>
      <c r="K142" s="26"/>
      <c r="L142" s="97" t="s">
        <v>107</v>
      </c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97" t="s">
        <v>107</v>
      </c>
      <c r="AF142" s="26"/>
      <c r="AG142" s="26"/>
      <c r="AH142" s="26"/>
      <c r="AI142" s="42"/>
      <c r="AJ142" s="103" t="s">
        <v>107</v>
      </c>
      <c r="AK142" s="26"/>
      <c r="AL142" s="26"/>
      <c r="AM142" s="42"/>
      <c r="AN142" s="42"/>
      <c r="AO142" s="42"/>
      <c r="AP142" s="42"/>
      <c r="AQ142" s="7">
        <v>3</v>
      </c>
      <c r="AR142" s="3">
        <f>34*2</f>
        <v>68</v>
      </c>
      <c r="AS142" s="8">
        <f t="shared" si="49"/>
        <v>4.4117647058823532E-2</v>
      </c>
    </row>
    <row r="143" spans="1:45" x14ac:dyDescent="0.2">
      <c r="A143" s="142"/>
      <c r="B143" s="92" t="s">
        <v>34</v>
      </c>
      <c r="C143" s="49">
        <v>9</v>
      </c>
      <c r="D143" s="48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97" t="s">
        <v>107</v>
      </c>
      <c r="P143" s="26"/>
      <c r="Q143" s="26"/>
      <c r="R143" s="26"/>
      <c r="S143" s="26"/>
      <c r="T143" s="26"/>
      <c r="U143" s="26"/>
      <c r="V143" s="26"/>
      <c r="W143" s="97" t="s">
        <v>107</v>
      </c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42"/>
      <c r="AJ143" s="42"/>
      <c r="AK143" s="97" t="s">
        <v>107</v>
      </c>
      <c r="AL143" s="26"/>
      <c r="AM143" s="42"/>
      <c r="AN143" s="42"/>
      <c r="AO143" s="42"/>
      <c r="AP143" s="42"/>
      <c r="AQ143" s="7">
        <v>3</v>
      </c>
      <c r="AR143" s="3">
        <f>34*2</f>
        <v>68</v>
      </c>
      <c r="AS143" s="8">
        <f t="shared" si="49"/>
        <v>4.4117647058823532E-2</v>
      </c>
    </row>
    <row r="144" spans="1:45" x14ac:dyDescent="0.2">
      <c r="A144" s="142"/>
      <c r="B144" s="93" t="s">
        <v>37</v>
      </c>
      <c r="C144" s="49">
        <v>9</v>
      </c>
      <c r="D144" s="48"/>
      <c r="E144" s="26"/>
      <c r="F144" s="26"/>
      <c r="G144" s="97" t="s">
        <v>107</v>
      </c>
      <c r="H144" s="26"/>
      <c r="I144" s="26"/>
      <c r="J144" s="26"/>
      <c r="K144" s="26"/>
      <c r="L144" s="26"/>
      <c r="M144" s="97" t="s">
        <v>107</v>
      </c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97" t="s">
        <v>107</v>
      </c>
      <c r="AD144" s="26"/>
      <c r="AE144" s="26"/>
      <c r="AF144" s="26"/>
      <c r="AG144" s="26"/>
      <c r="AH144" s="26"/>
      <c r="AI144" s="42"/>
      <c r="AJ144" s="42"/>
      <c r="AK144" s="26"/>
      <c r="AL144" s="26"/>
      <c r="AM144" s="42"/>
      <c r="AN144" s="42"/>
      <c r="AO144" s="42"/>
      <c r="AP144" s="42"/>
      <c r="AQ144" s="7">
        <v>3</v>
      </c>
      <c r="AR144" s="3">
        <f>34*2</f>
        <v>68</v>
      </c>
      <c r="AS144" s="8">
        <f t="shared" si="49"/>
        <v>4.4117647058823532E-2</v>
      </c>
    </row>
    <row r="145" spans="1:45" x14ac:dyDescent="0.2">
      <c r="A145" s="142"/>
      <c r="B145" s="93" t="s">
        <v>29</v>
      </c>
      <c r="C145" s="49">
        <v>9</v>
      </c>
      <c r="D145" s="48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42"/>
      <c r="AJ145" s="42"/>
      <c r="AK145" s="26"/>
      <c r="AL145" s="26"/>
      <c r="AM145" s="42"/>
      <c r="AN145" s="42"/>
      <c r="AO145" s="42"/>
      <c r="AP145" s="42"/>
      <c r="AQ145" s="7">
        <f t="shared" si="50"/>
        <v>0</v>
      </c>
      <c r="AR145" s="3">
        <f t="shared" ref="AR145" si="53">34*2</f>
        <v>68</v>
      </c>
      <c r="AS145" s="8">
        <f t="shared" si="49"/>
        <v>0</v>
      </c>
    </row>
    <row r="146" spans="1:45" x14ac:dyDescent="0.2">
      <c r="A146" s="142"/>
      <c r="B146" s="93" t="s">
        <v>75</v>
      </c>
      <c r="C146" s="49">
        <v>9</v>
      </c>
      <c r="D146" s="48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42"/>
      <c r="AJ146" s="42"/>
      <c r="AK146" s="26"/>
      <c r="AL146" s="26"/>
      <c r="AM146" s="42"/>
      <c r="AN146" s="42"/>
      <c r="AO146" s="42"/>
      <c r="AP146" s="42"/>
      <c r="AQ146" s="7">
        <f t="shared" si="50"/>
        <v>0</v>
      </c>
      <c r="AR146" s="3">
        <f>34*1</f>
        <v>34</v>
      </c>
      <c r="AS146" s="8">
        <f t="shared" si="49"/>
        <v>0</v>
      </c>
    </row>
    <row r="147" spans="1:45" ht="12.75" customHeight="1" x14ac:dyDescent="0.2">
      <c r="A147" s="142"/>
      <c r="B147" s="93" t="s">
        <v>88</v>
      </c>
      <c r="C147" s="49">
        <v>9</v>
      </c>
      <c r="D147" s="48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42"/>
      <c r="AJ147" s="42"/>
      <c r="AK147" s="26"/>
      <c r="AL147" s="26"/>
      <c r="AM147" s="42"/>
      <c r="AN147" s="42"/>
      <c r="AO147" s="42"/>
      <c r="AP147" s="42"/>
      <c r="AQ147" s="7">
        <f t="shared" si="50"/>
        <v>0</v>
      </c>
      <c r="AR147" s="3">
        <f t="shared" ref="AR147" si="54">34*1</f>
        <v>34</v>
      </c>
      <c r="AS147" s="8">
        <f t="shared" si="49"/>
        <v>0</v>
      </c>
    </row>
    <row r="148" spans="1:45" ht="12.75" customHeight="1" x14ac:dyDescent="0.2">
      <c r="A148" s="142"/>
      <c r="B148" s="93" t="s">
        <v>71</v>
      </c>
      <c r="C148" s="49">
        <v>9</v>
      </c>
      <c r="D148" s="50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41"/>
      <c r="U148" s="26"/>
      <c r="V148" s="26"/>
      <c r="W148" s="26"/>
      <c r="X148" s="26"/>
      <c r="Y148" s="26"/>
      <c r="Z148" s="26"/>
      <c r="AA148" s="26"/>
      <c r="AB148" s="26"/>
      <c r="AC148" s="26"/>
      <c r="AD148" s="41"/>
      <c r="AE148" s="26"/>
      <c r="AF148" s="26"/>
      <c r="AG148" s="26"/>
      <c r="AH148" s="26"/>
      <c r="AI148" s="42"/>
      <c r="AJ148" s="42"/>
      <c r="AK148" s="26"/>
      <c r="AL148" s="26"/>
      <c r="AM148" s="42"/>
      <c r="AN148" s="42"/>
      <c r="AO148" s="42"/>
      <c r="AP148" s="42"/>
      <c r="AQ148" s="7">
        <f t="shared" si="50"/>
        <v>0</v>
      </c>
      <c r="AR148" s="3">
        <f>34*2</f>
        <v>68</v>
      </c>
      <c r="AS148" s="8">
        <f t="shared" si="49"/>
        <v>0</v>
      </c>
    </row>
    <row r="149" spans="1:45" ht="27" customHeight="1" x14ac:dyDescent="0.2">
      <c r="A149" s="65"/>
      <c r="B149" s="66"/>
      <c r="C149" s="66"/>
      <c r="D149" s="66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5"/>
      <c r="AN149" s="65"/>
      <c r="AO149" s="65"/>
      <c r="AP149" s="65"/>
      <c r="AQ149" s="65"/>
      <c r="AR149" s="65"/>
      <c r="AS149" s="65"/>
    </row>
    <row r="150" spans="1:45" ht="111.75" customHeight="1" x14ac:dyDescent="0.2">
      <c r="A150" s="150" t="s">
        <v>41</v>
      </c>
      <c r="B150" s="151"/>
      <c r="C150" s="151"/>
      <c r="D150" s="152"/>
      <c r="E150" s="126" t="s">
        <v>40</v>
      </c>
      <c r="F150" s="126"/>
      <c r="G150" s="126"/>
      <c r="H150" s="126"/>
      <c r="I150" s="126"/>
      <c r="J150" s="126"/>
      <c r="K150" s="126"/>
      <c r="L150" s="126"/>
      <c r="M150" s="126"/>
      <c r="N150" s="126"/>
      <c r="O150" s="126"/>
      <c r="P150" s="126"/>
      <c r="Q150" s="126"/>
      <c r="R150" s="126"/>
      <c r="S150" s="126"/>
      <c r="T150" s="126"/>
      <c r="U150" s="126"/>
      <c r="V150" s="126"/>
      <c r="W150" s="126"/>
      <c r="X150" s="126"/>
      <c r="Y150" s="126"/>
      <c r="Z150" s="126"/>
      <c r="AA150" s="126"/>
      <c r="AB150" s="126"/>
      <c r="AC150" s="126"/>
      <c r="AD150" s="126"/>
      <c r="AE150" s="126"/>
      <c r="AF150" s="126"/>
      <c r="AG150" s="126"/>
      <c r="AH150" s="126"/>
      <c r="AI150" s="126"/>
      <c r="AJ150" s="126"/>
      <c r="AK150" s="126"/>
      <c r="AL150" s="126"/>
      <c r="AM150" s="126"/>
      <c r="AN150" s="126"/>
      <c r="AO150" s="126"/>
      <c r="AP150" s="126"/>
      <c r="AQ150" s="127" t="s">
        <v>20</v>
      </c>
      <c r="AR150" s="147" t="s">
        <v>22</v>
      </c>
      <c r="AS150" s="148" t="s">
        <v>21</v>
      </c>
    </row>
    <row r="151" spans="1:45" ht="12.75" customHeight="1" x14ac:dyDescent="0.2">
      <c r="A151" s="118" t="s">
        <v>0</v>
      </c>
      <c r="B151" s="137"/>
      <c r="C151" s="119"/>
      <c r="D151" s="22" t="s">
        <v>18</v>
      </c>
      <c r="E151" s="116" t="s">
        <v>1</v>
      </c>
      <c r="F151" s="116"/>
      <c r="G151" s="116"/>
      <c r="H151" s="116"/>
      <c r="I151" s="116" t="s">
        <v>2</v>
      </c>
      <c r="J151" s="116"/>
      <c r="K151" s="116"/>
      <c r="L151" s="116"/>
      <c r="M151" s="116" t="s">
        <v>3</v>
      </c>
      <c r="N151" s="116"/>
      <c r="O151" s="116"/>
      <c r="P151" s="116"/>
      <c r="Q151" s="116" t="s">
        <v>4</v>
      </c>
      <c r="R151" s="116"/>
      <c r="S151" s="116"/>
      <c r="T151" s="116"/>
      <c r="U151" s="116" t="s">
        <v>5</v>
      </c>
      <c r="V151" s="116"/>
      <c r="W151" s="116"/>
      <c r="X151" s="116" t="s">
        <v>6</v>
      </c>
      <c r="Y151" s="116"/>
      <c r="Z151" s="116"/>
      <c r="AA151" s="116"/>
      <c r="AB151" s="116" t="s">
        <v>7</v>
      </c>
      <c r="AC151" s="116"/>
      <c r="AD151" s="116"/>
      <c r="AE151" s="116" t="s">
        <v>8</v>
      </c>
      <c r="AF151" s="116"/>
      <c r="AG151" s="116"/>
      <c r="AH151" s="116"/>
      <c r="AI151" s="116"/>
      <c r="AJ151" s="116" t="s">
        <v>9</v>
      </c>
      <c r="AK151" s="116"/>
      <c r="AL151" s="116"/>
      <c r="AM151" s="116" t="s">
        <v>10</v>
      </c>
      <c r="AN151" s="116"/>
      <c r="AO151" s="116"/>
      <c r="AP151" s="116"/>
      <c r="AQ151" s="127"/>
      <c r="AR151" s="147"/>
      <c r="AS151" s="148"/>
    </row>
    <row r="152" spans="1:45" x14ac:dyDescent="0.2">
      <c r="A152" s="120"/>
      <c r="B152" s="138"/>
      <c r="C152" s="121"/>
      <c r="D152" s="22" t="s">
        <v>19</v>
      </c>
      <c r="E152" s="5">
        <v>1</v>
      </c>
      <c r="F152" s="5">
        <v>2</v>
      </c>
      <c r="G152" s="5">
        <v>3</v>
      </c>
      <c r="H152" s="5">
        <v>4</v>
      </c>
      <c r="I152" s="5">
        <v>5</v>
      </c>
      <c r="J152" s="5">
        <v>6</v>
      </c>
      <c r="K152" s="5">
        <v>7</v>
      </c>
      <c r="L152" s="5">
        <v>8</v>
      </c>
      <c r="M152" s="5">
        <v>9</v>
      </c>
      <c r="N152" s="5">
        <v>10</v>
      </c>
      <c r="O152" s="5">
        <v>11</v>
      </c>
      <c r="P152" s="5">
        <v>12</v>
      </c>
      <c r="Q152" s="5">
        <v>13</v>
      </c>
      <c r="R152" s="5">
        <v>14</v>
      </c>
      <c r="S152" s="5">
        <v>15</v>
      </c>
      <c r="T152" s="5">
        <v>16</v>
      </c>
      <c r="U152" s="5">
        <v>17</v>
      </c>
      <c r="V152" s="5">
        <v>18</v>
      </c>
      <c r="W152" s="5">
        <v>19</v>
      </c>
      <c r="X152" s="5">
        <v>20</v>
      </c>
      <c r="Y152" s="5">
        <v>21</v>
      </c>
      <c r="Z152" s="5">
        <v>22</v>
      </c>
      <c r="AA152" s="5">
        <v>23</v>
      </c>
      <c r="AB152" s="5">
        <v>24</v>
      </c>
      <c r="AC152" s="5">
        <v>25</v>
      </c>
      <c r="AD152" s="5">
        <v>26</v>
      </c>
      <c r="AE152" s="5">
        <v>27</v>
      </c>
      <c r="AF152" s="5">
        <v>28</v>
      </c>
      <c r="AG152" s="5">
        <v>29</v>
      </c>
      <c r="AH152" s="5">
        <v>30</v>
      </c>
      <c r="AI152" s="5">
        <v>31</v>
      </c>
      <c r="AJ152" s="5">
        <v>32</v>
      </c>
      <c r="AK152" s="5">
        <v>33</v>
      </c>
      <c r="AL152" s="5">
        <v>34</v>
      </c>
      <c r="AM152" s="5">
        <v>35</v>
      </c>
      <c r="AN152" s="5">
        <v>36</v>
      </c>
      <c r="AO152" s="5">
        <v>37</v>
      </c>
      <c r="AP152" s="5">
        <v>38</v>
      </c>
      <c r="AQ152" s="127"/>
      <c r="AR152" s="147"/>
      <c r="AS152" s="148"/>
    </row>
    <row r="153" spans="1:45" ht="24" x14ac:dyDescent="0.2">
      <c r="A153" s="142" t="s">
        <v>25</v>
      </c>
      <c r="B153" s="92" t="s">
        <v>13</v>
      </c>
      <c r="C153" s="51">
        <v>10</v>
      </c>
      <c r="D153" s="50"/>
      <c r="E153" s="4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97" t="s">
        <v>107</v>
      </c>
      <c r="R153" s="26"/>
      <c r="S153" s="26"/>
      <c r="T153" s="26"/>
      <c r="U153" s="26"/>
      <c r="V153" s="26"/>
      <c r="W153" s="26"/>
      <c r="X153" s="26"/>
      <c r="Y153" s="97" t="s">
        <v>107</v>
      </c>
      <c r="Z153" s="26"/>
      <c r="AA153" s="26"/>
      <c r="AB153" s="26"/>
      <c r="AC153" s="26"/>
      <c r="AD153" s="26"/>
      <c r="AE153" s="97" t="s">
        <v>107</v>
      </c>
      <c r="AF153" s="26"/>
      <c r="AG153" s="26"/>
      <c r="AH153" s="26"/>
      <c r="AI153" s="108" t="s">
        <v>113</v>
      </c>
      <c r="AJ153" s="26"/>
      <c r="AK153" s="26"/>
      <c r="AL153" s="111"/>
      <c r="AM153" s="42"/>
      <c r="AN153" s="42"/>
      <c r="AO153" s="42"/>
      <c r="AP153" s="42"/>
      <c r="AQ153" s="7">
        <v>4</v>
      </c>
      <c r="AR153" s="79">
        <f>34*2</f>
        <v>68</v>
      </c>
      <c r="AS153" s="8">
        <f t="shared" ref="AS153:AS168" si="55">AQ153/AR153</f>
        <v>5.8823529411764705E-2</v>
      </c>
    </row>
    <row r="154" spans="1:45" ht="24" x14ac:dyDescent="0.2">
      <c r="A154" s="142"/>
      <c r="B154" s="92" t="s">
        <v>27</v>
      </c>
      <c r="C154" s="51">
        <v>10</v>
      </c>
      <c r="D154" s="50"/>
      <c r="E154" s="4"/>
      <c r="F154" s="26"/>
      <c r="G154" s="26"/>
      <c r="H154" s="26"/>
      <c r="I154" s="26"/>
      <c r="J154" s="26"/>
      <c r="K154" s="26"/>
      <c r="L154" s="26"/>
      <c r="M154" s="26"/>
      <c r="N154" s="26"/>
      <c r="O154" s="97" t="s">
        <v>107</v>
      </c>
      <c r="P154" s="26"/>
      <c r="Q154" s="26"/>
      <c r="R154" s="97" t="s">
        <v>107</v>
      </c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108" t="s">
        <v>113</v>
      </c>
      <c r="AL154" s="112"/>
      <c r="AM154" s="42"/>
      <c r="AN154" s="42"/>
      <c r="AO154" s="42"/>
      <c r="AP154" s="42"/>
      <c r="AQ154" s="7">
        <v>3</v>
      </c>
      <c r="AR154" s="79">
        <f>34*3</f>
        <v>102</v>
      </c>
      <c r="AS154" s="8">
        <f t="shared" si="55"/>
        <v>2.9411764705882353E-2</v>
      </c>
    </row>
    <row r="155" spans="1:45" ht="24" x14ac:dyDescent="0.2">
      <c r="A155" s="142"/>
      <c r="B155" s="92" t="s">
        <v>12</v>
      </c>
      <c r="C155" s="51">
        <v>10</v>
      </c>
      <c r="D155" s="48"/>
      <c r="E155" s="4"/>
      <c r="F155" s="26"/>
      <c r="G155" s="26"/>
      <c r="H155" s="26"/>
      <c r="I155" s="26"/>
      <c r="J155" s="26"/>
      <c r="K155" s="26"/>
      <c r="L155" s="97" t="s">
        <v>107</v>
      </c>
      <c r="M155" s="26"/>
      <c r="N155" s="26"/>
      <c r="O155" s="26"/>
      <c r="P155" s="26"/>
      <c r="Q155" s="26"/>
      <c r="R155" s="97" t="s">
        <v>107</v>
      </c>
      <c r="S155" s="26"/>
      <c r="T155" s="26"/>
      <c r="U155" s="26"/>
      <c r="V155" s="26"/>
      <c r="W155" s="26"/>
      <c r="X155" s="97" t="s">
        <v>107</v>
      </c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108" t="s">
        <v>113</v>
      </c>
      <c r="AL155" s="112"/>
      <c r="AM155" s="42"/>
      <c r="AN155" s="42"/>
      <c r="AO155" s="42"/>
      <c r="AP155" s="42"/>
      <c r="AQ155" s="7">
        <v>4</v>
      </c>
      <c r="AR155" s="79">
        <f t="shared" ref="AR155" si="56">34*3</f>
        <v>102</v>
      </c>
      <c r="AS155" s="8">
        <f t="shared" si="55"/>
        <v>3.9215686274509803E-2</v>
      </c>
    </row>
    <row r="156" spans="1:45" ht="14.25" customHeight="1" x14ac:dyDescent="0.2">
      <c r="A156" s="142"/>
      <c r="B156" s="92" t="s">
        <v>89</v>
      </c>
      <c r="C156" s="51">
        <v>10</v>
      </c>
      <c r="D156" s="50"/>
      <c r="E156" s="4"/>
      <c r="F156" s="26"/>
      <c r="G156" s="26"/>
      <c r="H156" s="43"/>
      <c r="I156" s="96" t="s">
        <v>107</v>
      </c>
      <c r="J156" s="26"/>
      <c r="K156" s="26"/>
      <c r="L156" s="26"/>
      <c r="M156" s="26"/>
      <c r="N156" s="26"/>
      <c r="O156" s="26"/>
      <c r="P156" s="26"/>
      <c r="Q156" s="26"/>
      <c r="R156" s="97" t="s">
        <v>107</v>
      </c>
      <c r="S156" s="26"/>
      <c r="T156" s="97" t="s">
        <v>107</v>
      </c>
      <c r="U156" s="26"/>
      <c r="V156" s="26"/>
      <c r="W156" s="26"/>
      <c r="X156" s="97" t="s">
        <v>107</v>
      </c>
      <c r="Y156" s="26"/>
      <c r="Z156" s="26"/>
      <c r="AA156" s="26"/>
      <c r="AB156" s="26"/>
      <c r="AC156" s="26"/>
      <c r="AD156" s="26"/>
      <c r="AE156" s="97" t="s">
        <v>107</v>
      </c>
      <c r="AF156" s="26"/>
      <c r="AG156" s="26"/>
      <c r="AH156" s="26"/>
      <c r="AI156" s="26"/>
      <c r="AJ156" s="104" t="s">
        <v>113</v>
      </c>
      <c r="AK156" s="26"/>
      <c r="AL156" s="111"/>
      <c r="AM156" s="42"/>
      <c r="AN156" s="42"/>
      <c r="AO156" s="42"/>
      <c r="AP156" s="42"/>
      <c r="AQ156" s="7">
        <v>6</v>
      </c>
      <c r="AR156" s="79">
        <v>102</v>
      </c>
      <c r="AS156" s="8">
        <f t="shared" si="55"/>
        <v>5.8823529411764705E-2</v>
      </c>
    </row>
    <row r="157" spans="1:45" x14ac:dyDescent="0.2">
      <c r="A157" s="142"/>
      <c r="B157" s="92" t="s">
        <v>86</v>
      </c>
      <c r="C157" s="51">
        <v>10</v>
      </c>
      <c r="D157" s="50"/>
      <c r="E157" s="4"/>
      <c r="F157" s="26"/>
      <c r="G157" s="26"/>
      <c r="H157" s="26"/>
      <c r="I157" s="26"/>
      <c r="J157" s="26"/>
      <c r="K157" s="97" t="s">
        <v>107</v>
      </c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97" t="s">
        <v>107</v>
      </c>
      <c r="Z157" s="26"/>
      <c r="AA157" s="26"/>
      <c r="AB157" s="26"/>
      <c r="AC157" s="26"/>
      <c r="AD157" s="97" t="s">
        <v>107</v>
      </c>
      <c r="AE157" s="26"/>
      <c r="AF157" s="26"/>
      <c r="AG157" s="26"/>
      <c r="AH157" s="26"/>
      <c r="AI157" s="42"/>
      <c r="AJ157" s="42"/>
      <c r="AK157" s="26"/>
      <c r="AL157" s="111"/>
      <c r="AM157" s="42"/>
      <c r="AN157" s="42"/>
      <c r="AO157" s="42"/>
      <c r="AP157" s="42"/>
      <c r="AQ157" s="7">
        <v>3</v>
      </c>
      <c r="AR157" s="79">
        <f t="shared" ref="AR157:AR159" si="57">34*2</f>
        <v>68</v>
      </c>
      <c r="AS157" s="8">
        <f t="shared" si="55"/>
        <v>4.4117647058823532E-2</v>
      </c>
    </row>
    <row r="158" spans="1:45" ht="12.75" customHeight="1" x14ac:dyDescent="0.2">
      <c r="A158" s="142"/>
      <c r="B158" s="92" t="s">
        <v>87</v>
      </c>
      <c r="C158" s="51">
        <v>10</v>
      </c>
      <c r="D158" s="48"/>
      <c r="E158" s="4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97" t="s">
        <v>107</v>
      </c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42"/>
      <c r="AJ158" s="42"/>
      <c r="AK158" s="97" t="s">
        <v>107</v>
      </c>
      <c r="AL158" s="111"/>
      <c r="AM158" s="42"/>
      <c r="AN158" s="42"/>
      <c r="AO158" s="42"/>
      <c r="AP158" s="42"/>
      <c r="AQ158" s="7">
        <v>2</v>
      </c>
      <c r="AR158" s="79">
        <f t="shared" si="57"/>
        <v>68</v>
      </c>
      <c r="AS158" s="8">
        <f t="shared" si="55"/>
        <v>2.9411764705882353E-2</v>
      </c>
    </row>
    <row r="159" spans="1:45" x14ac:dyDescent="0.2">
      <c r="A159" s="142"/>
      <c r="B159" s="92" t="s">
        <v>35</v>
      </c>
      <c r="C159" s="51">
        <v>10</v>
      </c>
      <c r="D159" s="50"/>
      <c r="E159" s="4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97" t="s">
        <v>107</v>
      </c>
      <c r="AF159" s="26"/>
      <c r="AG159" s="26"/>
      <c r="AH159" s="26"/>
      <c r="AI159" s="42"/>
      <c r="AJ159" s="42"/>
      <c r="AK159" s="26"/>
      <c r="AL159" s="113" t="s">
        <v>107</v>
      </c>
      <c r="AM159" s="42"/>
      <c r="AN159" s="42"/>
      <c r="AO159" s="42"/>
      <c r="AP159" s="42"/>
      <c r="AQ159" s="7">
        <v>2</v>
      </c>
      <c r="AR159" s="79">
        <f t="shared" si="57"/>
        <v>68</v>
      </c>
      <c r="AS159" s="8">
        <f t="shared" si="55"/>
        <v>2.9411764705882353E-2</v>
      </c>
    </row>
    <row r="160" spans="1:45" ht="24" x14ac:dyDescent="0.2">
      <c r="A160" s="142"/>
      <c r="B160" s="92" t="s">
        <v>34</v>
      </c>
      <c r="C160" s="51">
        <v>10</v>
      </c>
      <c r="D160" s="50"/>
      <c r="E160" s="4"/>
      <c r="F160" s="26"/>
      <c r="G160" s="26"/>
      <c r="H160" s="26"/>
      <c r="I160" s="26"/>
      <c r="J160" s="26"/>
      <c r="K160" s="26"/>
      <c r="L160" s="26"/>
      <c r="M160" s="26"/>
      <c r="N160" s="97" t="s">
        <v>107</v>
      </c>
      <c r="O160" s="26"/>
      <c r="P160" s="26"/>
      <c r="Q160" s="26"/>
      <c r="R160" s="26"/>
      <c r="S160" s="26"/>
      <c r="T160" s="26"/>
      <c r="U160" s="26"/>
      <c r="V160" s="26"/>
      <c r="W160" s="26"/>
      <c r="X160" s="97" t="s">
        <v>107</v>
      </c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42"/>
      <c r="AJ160" s="115"/>
      <c r="AK160" s="108" t="s">
        <v>113</v>
      </c>
      <c r="AL160" s="112"/>
      <c r="AM160" s="42"/>
      <c r="AN160" s="42"/>
      <c r="AO160" s="42"/>
      <c r="AP160" s="42"/>
      <c r="AQ160" s="7">
        <v>3</v>
      </c>
      <c r="AR160" s="79">
        <f>34*2</f>
        <v>68</v>
      </c>
      <c r="AS160" s="8">
        <f t="shared" si="55"/>
        <v>4.4117647058823532E-2</v>
      </c>
    </row>
    <row r="161" spans="1:45" x14ac:dyDescent="0.2">
      <c r="A161" s="142"/>
      <c r="B161" s="93" t="s">
        <v>37</v>
      </c>
      <c r="C161" s="51">
        <v>10</v>
      </c>
      <c r="D161" s="50"/>
      <c r="E161" s="4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97" t="s">
        <v>107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42"/>
      <c r="AJ161" s="42"/>
      <c r="AK161" s="114" t="s">
        <v>113</v>
      </c>
      <c r="AL161" s="112"/>
      <c r="AM161" s="42"/>
      <c r="AN161" s="42"/>
      <c r="AO161" s="42"/>
      <c r="AP161" s="42"/>
      <c r="AQ161" s="7">
        <v>2</v>
      </c>
      <c r="AR161" s="79">
        <f>34*1</f>
        <v>34</v>
      </c>
      <c r="AS161" s="8">
        <f t="shared" si="55"/>
        <v>5.8823529411764705E-2</v>
      </c>
    </row>
    <row r="162" spans="1:45" ht="24" x14ac:dyDescent="0.2">
      <c r="A162" s="142"/>
      <c r="B162" s="93" t="s">
        <v>29</v>
      </c>
      <c r="C162" s="51">
        <v>10</v>
      </c>
      <c r="D162" s="50"/>
      <c r="E162" s="4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42"/>
      <c r="AJ162" s="42"/>
      <c r="AK162" s="108" t="s">
        <v>113</v>
      </c>
      <c r="AL162" s="112"/>
      <c r="AM162" s="42"/>
      <c r="AN162" s="42"/>
      <c r="AO162" s="42"/>
      <c r="AP162" s="42"/>
      <c r="AQ162" s="7">
        <v>1</v>
      </c>
      <c r="AR162" s="79">
        <f t="shared" ref="AR162" si="58">34*1</f>
        <v>34</v>
      </c>
      <c r="AS162" s="8">
        <f t="shared" si="55"/>
        <v>2.9411764705882353E-2</v>
      </c>
    </row>
    <row r="163" spans="1:45" ht="24" x14ac:dyDescent="0.2">
      <c r="A163" s="142"/>
      <c r="B163" s="92" t="s">
        <v>28</v>
      </c>
      <c r="C163" s="51">
        <v>10</v>
      </c>
      <c r="D163" s="50"/>
      <c r="E163" s="4"/>
      <c r="F163" s="26"/>
      <c r="G163" s="26"/>
      <c r="H163" s="97" t="s">
        <v>110</v>
      </c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97" t="s">
        <v>110</v>
      </c>
      <c r="U163" s="26"/>
      <c r="V163" s="26"/>
      <c r="W163" s="26"/>
      <c r="X163" s="26"/>
      <c r="Y163" s="26"/>
      <c r="Z163" s="26"/>
      <c r="AA163" s="97" t="s">
        <v>110</v>
      </c>
      <c r="AB163" s="26"/>
      <c r="AC163" s="26"/>
      <c r="AD163" s="26"/>
      <c r="AE163" s="26"/>
      <c r="AF163" s="26"/>
      <c r="AG163" s="26"/>
      <c r="AH163" s="26"/>
      <c r="AI163" s="115"/>
      <c r="AJ163" s="42"/>
      <c r="AK163" s="108" t="s">
        <v>113</v>
      </c>
      <c r="AL163" s="112"/>
      <c r="AM163" s="42"/>
      <c r="AN163" s="42"/>
      <c r="AO163" s="42"/>
      <c r="AP163" s="42"/>
      <c r="AQ163" s="7">
        <v>4</v>
      </c>
      <c r="AR163" s="79">
        <f>34*2</f>
        <v>68</v>
      </c>
      <c r="AS163" s="8">
        <f t="shared" si="55"/>
        <v>5.8823529411764705E-2</v>
      </c>
    </row>
    <row r="164" spans="1:45" ht="24" x14ac:dyDescent="0.2">
      <c r="A164" s="142"/>
      <c r="B164" s="92" t="s">
        <v>32</v>
      </c>
      <c r="C164" s="51">
        <v>10</v>
      </c>
      <c r="D164" s="50"/>
      <c r="E164" s="97" t="s">
        <v>110</v>
      </c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97" t="s">
        <v>110</v>
      </c>
      <c r="U164" s="26"/>
      <c r="V164" s="26"/>
      <c r="W164" s="26"/>
      <c r="X164" s="26"/>
      <c r="Y164" s="26"/>
      <c r="Z164" s="97" t="s">
        <v>110</v>
      </c>
      <c r="AA164" s="26"/>
      <c r="AB164" s="26"/>
      <c r="AC164" s="26"/>
      <c r="AD164" s="26"/>
      <c r="AE164" s="26"/>
      <c r="AF164" s="26"/>
      <c r="AG164" s="26"/>
      <c r="AH164" s="26"/>
      <c r="AI164" s="42"/>
      <c r="AJ164" s="42"/>
      <c r="AK164" s="108" t="s">
        <v>113</v>
      </c>
      <c r="AL164" s="112"/>
      <c r="AM164" s="42"/>
      <c r="AN164" s="42"/>
      <c r="AO164" s="42"/>
      <c r="AP164" s="42"/>
      <c r="AQ164" s="7">
        <v>4</v>
      </c>
      <c r="AR164" s="79">
        <f>34*4</f>
        <v>136</v>
      </c>
      <c r="AS164" s="8">
        <f t="shared" si="55"/>
        <v>2.9411764705882353E-2</v>
      </c>
    </row>
    <row r="165" spans="1:45" ht="24" x14ac:dyDescent="0.2">
      <c r="A165" s="142"/>
      <c r="B165" s="92" t="s">
        <v>30</v>
      </c>
      <c r="C165" s="51">
        <v>10</v>
      </c>
      <c r="D165" s="50"/>
      <c r="E165" s="4"/>
      <c r="F165" s="26"/>
      <c r="G165" s="26"/>
      <c r="H165" s="26"/>
      <c r="I165" s="26"/>
      <c r="J165" s="97" t="s">
        <v>107</v>
      </c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42"/>
      <c r="AJ165" s="42"/>
      <c r="AK165" s="108" t="s">
        <v>113</v>
      </c>
      <c r="AL165" s="112"/>
      <c r="AM165" s="42"/>
      <c r="AN165" s="42"/>
      <c r="AO165" s="42"/>
      <c r="AP165" s="42"/>
      <c r="AQ165" s="7">
        <v>2</v>
      </c>
      <c r="AR165" s="79">
        <f>34*1</f>
        <v>34</v>
      </c>
      <c r="AS165" s="8">
        <f t="shared" si="55"/>
        <v>5.8823529411764705E-2</v>
      </c>
    </row>
    <row r="166" spans="1:45" ht="12.75" customHeight="1" x14ac:dyDescent="0.2">
      <c r="A166" s="142"/>
      <c r="B166" s="93" t="s">
        <v>88</v>
      </c>
      <c r="C166" s="51">
        <v>10</v>
      </c>
      <c r="D166" s="50"/>
      <c r="E166" s="4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42"/>
      <c r="AJ166" s="42"/>
      <c r="AK166" s="26"/>
      <c r="AL166" s="111"/>
      <c r="AM166" s="42"/>
      <c r="AN166" s="42"/>
      <c r="AO166" s="42"/>
      <c r="AP166" s="42"/>
      <c r="AQ166" s="7">
        <f t="shared" ref="AQ166:AQ168" si="59">SUM(E166:AP166)</f>
        <v>0</v>
      </c>
      <c r="AR166" s="79">
        <f t="shared" ref="AR166:AR167" si="60">34*1</f>
        <v>34</v>
      </c>
      <c r="AS166" s="8">
        <f t="shared" si="55"/>
        <v>0</v>
      </c>
    </row>
    <row r="167" spans="1:45" ht="12.75" customHeight="1" x14ac:dyDescent="0.2">
      <c r="A167" s="142"/>
      <c r="B167" s="93" t="s">
        <v>71</v>
      </c>
      <c r="C167" s="51">
        <v>10</v>
      </c>
      <c r="D167" s="50"/>
      <c r="E167" s="4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42"/>
      <c r="AJ167" s="42"/>
      <c r="AK167" s="26"/>
      <c r="AL167" s="111"/>
      <c r="AM167" s="42"/>
      <c r="AN167" s="42"/>
      <c r="AO167" s="42"/>
      <c r="AP167" s="42"/>
      <c r="AQ167" s="7">
        <f t="shared" si="59"/>
        <v>0</v>
      </c>
      <c r="AR167" s="79">
        <f t="shared" si="60"/>
        <v>34</v>
      </c>
      <c r="AS167" s="8">
        <f t="shared" si="55"/>
        <v>0</v>
      </c>
    </row>
    <row r="168" spans="1:45" ht="14.25" customHeight="1" x14ac:dyDescent="0.2">
      <c r="A168" s="142"/>
      <c r="B168" s="92" t="s">
        <v>90</v>
      </c>
      <c r="C168" s="51">
        <v>10</v>
      </c>
      <c r="D168" s="50"/>
      <c r="E168" s="4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42"/>
      <c r="AJ168" s="42"/>
      <c r="AK168" s="26"/>
      <c r="AL168" s="26"/>
      <c r="AM168" s="42"/>
      <c r="AN168" s="42"/>
      <c r="AO168" s="42"/>
      <c r="AP168" s="42"/>
      <c r="AQ168" s="7">
        <f t="shared" si="59"/>
        <v>0</v>
      </c>
      <c r="AR168" s="79">
        <f>34*1</f>
        <v>34</v>
      </c>
      <c r="AS168" s="8">
        <f t="shared" si="55"/>
        <v>0</v>
      </c>
    </row>
    <row r="169" spans="1:45" ht="23.25" customHeight="1" x14ac:dyDescent="0.2">
      <c r="A169" s="65"/>
      <c r="B169" s="66"/>
      <c r="C169" s="66"/>
      <c r="D169" s="66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D169" s="64"/>
      <c r="AE169" s="64"/>
      <c r="AF169" s="64"/>
      <c r="AG169" s="64"/>
      <c r="AH169" s="64"/>
      <c r="AI169" s="64"/>
      <c r="AJ169" s="64"/>
      <c r="AK169" s="64"/>
      <c r="AL169" s="64"/>
      <c r="AM169" s="65"/>
      <c r="AN169" s="65"/>
      <c r="AO169" s="65"/>
      <c r="AP169" s="65"/>
      <c r="AQ169" s="65"/>
      <c r="AR169" s="65"/>
      <c r="AS169" s="65"/>
    </row>
    <row r="170" spans="1:45" ht="124.5" customHeight="1" x14ac:dyDescent="0.2">
      <c r="A170" s="150" t="s">
        <v>42</v>
      </c>
      <c r="B170" s="151"/>
      <c r="C170" s="151"/>
      <c r="D170" s="152"/>
      <c r="E170" s="126" t="s">
        <v>40</v>
      </c>
      <c r="F170" s="126"/>
      <c r="G170" s="126"/>
      <c r="H170" s="126"/>
      <c r="I170" s="126"/>
      <c r="J170" s="126"/>
      <c r="K170" s="126"/>
      <c r="L170" s="126"/>
      <c r="M170" s="126"/>
      <c r="N170" s="126"/>
      <c r="O170" s="126"/>
      <c r="P170" s="126"/>
      <c r="Q170" s="126"/>
      <c r="R170" s="126"/>
      <c r="S170" s="126"/>
      <c r="T170" s="126"/>
      <c r="U170" s="126"/>
      <c r="V170" s="126"/>
      <c r="W170" s="126"/>
      <c r="X170" s="126"/>
      <c r="Y170" s="126"/>
      <c r="Z170" s="126"/>
      <c r="AA170" s="126"/>
      <c r="AB170" s="126"/>
      <c r="AC170" s="126"/>
      <c r="AD170" s="126"/>
      <c r="AE170" s="126"/>
      <c r="AF170" s="126"/>
      <c r="AG170" s="126"/>
      <c r="AH170" s="126"/>
      <c r="AI170" s="126"/>
      <c r="AJ170" s="126"/>
      <c r="AK170" s="126"/>
      <c r="AL170" s="126"/>
      <c r="AM170" s="126"/>
      <c r="AN170" s="126"/>
      <c r="AO170" s="126"/>
      <c r="AP170" s="126"/>
      <c r="AQ170" s="147" t="s">
        <v>20</v>
      </c>
      <c r="AR170" s="147" t="s">
        <v>22</v>
      </c>
      <c r="AS170" s="148" t="s">
        <v>21</v>
      </c>
    </row>
    <row r="171" spans="1:45" ht="12" customHeight="1" x14ac:dyDescent="0.2">
      <c r="A171" s="118" t="s">
        <v>0</v>
      </c>
      <c r="B171" s="137"/>
      <c r="C171" s="119"/>
      <c r="D171" s="22" t="s">
        <v>18</v>
      </c>
      <c r="E171" s="116" t="s">
        <v>1</v>
      </c>
      <c r="F171" s="116"/>
      <c r="G171" s="116"/>
      <c r="H171" s="116"/>
      <c r="I171" s="116" t="s">
        <v>2</v>
      </c>
      <c r="J171" s="116"/>
      <c r="K171" s="116"/>
      <c r="L171" s="116"/>
      <c r="M171" s="116" t="s">
        <v>3</v>
      </c>
      <c r="N171" s="116"/>
      <c r="O171" s="116"/>
      <c r="P171" s="116"/>
      <c r="Q171" s="116" t="s">
        <v>4</v>
      </c>
      <c r="R171" s="116"/>
      <c r="S171" s="116"/>
      <c r="T171" s="116"/>
      <c r="U171" s="116" t="s">
        <v>5</v>
      </c>
      <c r="V171" s="116"/>
      <c r="W171" s="116"/>
      <c r="X171" s="116" t="s">
        <v>6</v>
      </c>
      <c r="Y171" s="116"/>
      <c r="Z171" s="116"/>
      <c r="AA171" s="116"/>
      <c r="AB171" s="116" t="s">
        <v>7</v>
      </c>
      <c r="AC171" s="116"/>
      <c r="AD171" s="116"/>
      <c r="AE171" s="116" t="s">
        <v>8</v>
      </c>
      <c r="AF171" s="116"/>
      <c r="AG171" s="116"/>
      <c r="AH171" s="116"/>
      <c r="AI171" s="116"/>
      <c r="AJ171" s="116" t="s">
        <v>9</v>
      </c>
      <c r="AK171" s="116"/>
      <c r="AL171" s="116"/>
      <c r="AM171" s="116" t="s">
        <v>10</v>
      </c>
      <c r="AN171" s="116"/>
      <c r="AO171" s="116"/>
      <c r="AP171" s="116"/>
      <c r="AQ171" s="147"/>
      <c r="AR171" s="147"/>
      <c r="AS171" s="148"/>
    </row>
    <row r="172" spans="1:45" hidden="1" x14ac:dyDescent="0.2">
      <c r="A172" s="120"/>
      <c r="B172" s="138"/>
      <c r="C172" s="121"/>
      <c r="D172" s="22" t="s">
        <v>19</v>
      </c>
      <c r="E172" s="5">
        <v>1</v>
      </c>
      <c r="F172" s="5">
        <v>2</v>
      </c>
      <c r="G172" s="5">
        <v>3</v>
      </c>
      <c r="H172" s="5">
        <v>4</v>
      </c>
      <c r="I172" s="5">
        <v>5</v>
      </c>
      <c r="J172" s="5">
        <v>6</v>
      </c>
      <c r="K172" s="5">
        <v>7</v>
      </c>
      <c r="L172" s="5">
        <v>8</v>
      </c>
      <c r="M172" s="5">
        <v>9</v>
      </c>
      <c r="N172" s="5">
        <v>10</v>
      </c>
      <c r="O172" s="5">
        <v>11</v>
      </c>
      <c r="P172" s="5">
        <v>12</v>
      </c>
      <c r="Q172" s="5">
        <v>13</v>
      </c>
      <c r="R172" s="5">
        <v>14</v>
      </c>
      <c r="S172" s="5">
        <v>15</v>
      </c>
      <c r="T172" s="5">
        <v>16</v>
      </c>
      <c r="U172" s="5">
        <v>17</v>
      </c>
      <c r="V172" s="5">
        <v>18</v>
      </c>
      <c r="W172" s="5">
        <v>19</v>
      </c>
      <c r="X172" s="5">
        <v>20</v>
      </c>
      <c r="Y172" s="5">
        <v>21</v>
      </c>
      <c r="Z172" s="5">
        <v>22</v>
      </c>
      <c r="AA172" s="5">
        <v>23</v>
      </c>
      <c r="AB172" s="5">
        <v>24</v>
      </c>
      <c r="AC172" s="5">
        <v>25</v>
      </c>
      <c r="AD172" s="5">
        <v>26</v>
      </c>
      <c r="AE172" s="5">
        <v>27</v>
      </c>
      <c r="AF172" s="5">
        <v>28</v>
      </c>
      <c r="AG172" s="5">
        <v>29</v>
      </c>
      <c r="AH172" s="5">
        <v>30</v>
      </c>
      <c r="AI172" s="5">
        <v>31</v>
      </c>
      <c r="AJ172" s="5">
        <v>32</v>
      </c>
      <c r="AK172" s="5">
        <v>33</v>
      </c>
      <c r="AL172" s="5">
        <v>34</v>
      </c>
      <c r="AM172" s="5">
        <v>35</v>
      </c>
      <c r="AN172" s="5">
        <v>36</v>
      </c>
      <c r="AO172" s="5">
        <v>37</v>
      </c>
      <c r="AP172" s="5">
        <v>38</v>
      </c>
      <c r="AQ172" s="147"/>
      <c r="AR172" s="147"/>
      <c r="AS172" s="148"/>
    </row>
    <row r="173" spans="1:45" x14ac:dyDescent="0.2">
      <c r="A173" s="142" t="s">
        <v>25</v>
      </c>
      <c r="B173" s="92" t="s">
        <v>13</v>
      </c>
      <c r="C173" s="56">
        <v>11</v>
      </c>
      <c r="D173" s="50"/>
      <c r="E173" s="26"/>
      <c r="F173" s="26"/>
      <c r="G173" s="26"/>
      <c r="H173" s="26"/>
      <c r="I173" s="26"/>
      <c r="J173" s="97" t="s">
        <v>107</v>
      </c>
      <c r="K173" s="26"/>
      <c r="L173" s="26"/>
      <c r="M173" s="26"/>
      <c r="N173" s="26"/>
      <c r="O173" s="26"/>
      <c r="P173" s="26"/>
      <c r="Q173" s="99" t="s">
        <v>111</v>
      </c>
      <c r="R173" s="26"/>
      <c r="S173" s="26"/>
      <c r="T173" s="26"/>
      <c r="U173" s="26"/>
      <c r="V173" s="26"/>
      <c r="W173" s="26"/>
      <c r="X173" s="26"/>
      <c r="Y173" s="26"/>
      <c r="Z173" s="97" t="s">
        <v>107</v>
      </c>
      <c r="AA173" s="26"/>
      <c r="AB173" s="26"/>
      <c r="AC173" s="26"/>
      <c r="AD173" s="26"/>
      <c r="AE173" s="97" t="s">
        <v>107</v>
      </c>
      <c r="AF173" s="26"/>
      <c r="AG173" s="26"/>
      <c r="AH173" s="26"/>
      <c r="AI173" s="26"/>
      <c r="AJ173" s="26"/>
      <c r="AK173" s="26"/>
      <c r="AL173" s="26"/>
      <c r="AM173" s="42"/>
      <c r="AN173" s="42"/>
      <c r="AO173" s="42"/>
      <c r="AP173" s="42"/>
      <c r="AQ173" s="7">
        <v>4</v>
      </c>
      <c r="AR173" s="79">
        <f>34*2</f>
        <v>68</v>
      </c>
      <c r="AS173" s="8">
        <f t="shared" ref="AS173:AS187" si="61">AQ173/AR173</f>
        <v>5.8823529411764705E-2</v>
      </c>
    </row>
    <row r="174" spans="1:45" x14ac:dyDescent="0.2">
      <c r="A174" s="142"/>
      <c r="B174" s="92" t="s">
        <v>27</v>
      </c>
      <c r="C174" s="56">
        <v>11</v>
      </c>
      <c r="D174" s="50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97" t="s">
        <v>107</v>
      </c>
      <c r="AK174" s="26"/>
      <c r="AL174" s="26"/>
      <c r="AM174" s="42"/>
      <c r="AN174" s="42"/>
      <c r="AO174" s="42"/>
      <c r="AP174" s="42"/>
      <c r="AQ174" s="7">
        <f t="shared" ref="AQ174:AQ187" si="62">SUM(E174:AP174)</f>
        <v>0</v>
      </c>
      <c r="AR174" s="79">
        <f>34*3</f>
        <v>102</v>
      </c>
      <c r="AS174" s="8">
        <f t="shared" si="61"/>
        <v>0</v>
      </c>
    </row>
    <row r="175" spans="1:45" x14ac:dyDescent="0.2">
      <c r="A175" s="142"/>
      <c r="B175" s="92" t="s">
        <v>12</v>
      </c>
      <c r="C175" s="56">
        <v>11</v>
      </c>
      <c r="D175" s="55"/>
      <c r="E175" s="26"/>
      <c r="F175" s="26"/>
      <c r="G175" s="26"/>
      <c r="H175" s="26"/>
      <c r="I175" s="26"/>
      <c r="J175" s="97" t="s">
        <v>107</v>
      </c>
      <c r="K175" s="26"/>
      <c r="L175" s="26"/>
      <c r="M175" s="26"/>
      <c r="N175" s="26"/>
      <c r="O175" s="26"/>
      <c r="P175" s="26"/>
      <c r="Q175" s="26"/>
      <c r="R175" s="26"/>
      <c r="S175" s="97" t="s">
        <v>107</v>
      </c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97" t="s">
        <v>107</v>
      </c>
      <c r="AJ175" s="26"/>
      <c r="AK175" s="26"/>
      <c r="AL175" s="26"/>
      <c r="AM175" s="42"/>
      <c r="AN175" s="42"/>
      <c r="AO175" s="42"/>
      <c r="AP175" s="42"/>
      <c r="AQ175" s="7">
        <v>3</v>
      </c>
      <c r="AR175" s="79">
        <f t="shared" ref="AR175:AR176" si="63">34*3</f>
        <v>102</v>
      </c>
      <c r="AS175" s="8">
        <f t="shared" si="61"/>
        <v>2.9411764705882353E-2</v>
      </c>
    </row>
    <row r="176" spans="1:45" ht="12.75" customHeight="1" x14ac:dyDescent="0.2">
      <c r="A176" s="142"/>
      <c r="B176" s="92" t="s">
        <v>89</v>
      </c>
      <c r="C176" s="56">
        <v>11</v>
      </c>
      <c r="D176" s="50"/>
      <c r="E176" s="26"/>
      <c r="F176" s="26"/>
      <c r="G176" s="26"/>
      <c r="H176" s="43"/>
      <c r="I176" s="96" t="s">
        <v>107</v>
      </c>
      <c r="J176" s="26"/>
      <c r="K176" s="26"/>
      <c r="L176" s="26"/>
      <c r="M176" s="26"/>
      <c r="N176" s="97" t="s">
        <v>107</v>
      </c>
      <c r="O176" s="26"/>
      <c r="P176" s="26"/>
      <c r="Q176" s="97" t="s">
        <v>107</v>
      </c>
      <c r="R176" s="26"/>
      <c r="S176" s="26"/>
      <c r="T176" s="26"/>
      <c r="U176" s="26"/>
      <c r="V176" s="26"/>
      <c r="W176" s="26"/>
      <c r="X176" s="26"/>
      <c r="Y176" s="97" t="s">
        <v>107</v>
      </c>
      <c r="Z176" s="26"/>
      <c r="AA176" s="26"/>
      <c r="AB176" s="26"/>
      <c r="AC176" s="97" t="s">
        <v>107</v>
      </c>
      <c r="AD176" s="26"/>
      <c r="AE176" s="26"/>
      <c r="AF176" s="26"/>
      <c r="AG176" s="26"/>
      <c r="AH176" s="26"/>
      <c r="AI176" s="26"/>
      <c r="AJ176" s="26"/>
      <c r="AK176" s="97" t="s">
        <v>107</v>
      </c>
      <c r="AL176" s="26"/>
      <c r="AM176" s="42"/>
      <c r="AN176" s="42"/>
      <c r="AO176" s="42"/>
      <c r="AP176" s="42"/>
      <c r="AQ176" s="7">
        <v>6</v>
      </c>
      <c r="AR176" s="79">
        <f t="shared" si="63"/>
        <v>102</v>
      </c>
      <c r="AS176" s="8">
        <f t="shared" si="61"/>
        <v>5.8823529411764705E-2</v>
      </c>
    </row>
    <row r="177" spans="1:45" x14ac:dyDescent="0.2">
      <c r="A177" s="142"/>
      <c r="B177" s="92" t="s">
        <v>86</v>
      </c>
      <c r="C177" s="56">
        <v>11</v>
      </c>
      <c r="D177" s="50"/>
      <c r="E177" s="26"/>
      <c r="F177" s="26"/>
      <c r="G177" s="26"/>
      <c r="H177" s="97" t="s">
        <v>107</v>
      </c>
      <c r="I177" s="26"/>
      <c r="J177" s="26"/>
      <c r="K177" s="26"/>
      <c r="L177" s="26"/>
      <c r="M177" s="26"/>
      <c r="N177" s="97" t="s">
        <v>107</v>
      </c>
      <c r="O177" s="26"/>
      <c r="P177" s="26"/>
      <c r="Q177" s="26"/>
      <c r="R177" s="26"/>
      <c r="S177" s="97" t="s">
        <v>107</v>
      </c>
      <c r="T177" s="26"/>
      <c r="U177" s="26"/>
      <c r="V177" s="26"/>
      <c r="W177" s="26"/>
      <c r="X177" s="26"/>
      <c r="Y177" s="26"/>
      <c r="Z177" s="26"/>
      <c r="AA177" s="26"/>
      <c r="AB177" s="26"/>
      <c r="AC177" s="97" t="s">
        <v>107</v>
      </c>
      <c r="AD177" s="26"/>
      <c r="AE177" s="26"/>
      <c r="AF177" s="26"/>
      <c r="AG177" s="26"/>
      <c r="AH177" s="26"/>
      <c r="AI177" s="42"/>
      <c r="AJ177" s="103" t="s">
        <v>107</v>
      </c>
      <c r="AK177" s="26"/>
      <c r="AL177" s="26"/>
      <c r="AM177" s="42"/>
      <c r="AN177" s="42"/>
      <c r="AO177" s="42"/>
      <c r="AP177" s="42"/>
      <c r="AQ177" s="7">
        <v>4</v>
      </c>
      <c r="AR177" s="79">
        <f>34*3</f>
        <v>102</v>
      </c>
      <c r="AS177" s="8">
        <f t="shared" si="61"/>
        <v>3.9215686274509803E-2</v>
      </c>
    </row>
    <row r="178" spans="1:45" ht="12.75" customHeight="1" x14ac:dyDescent="0.2">
      <c r="A178" s="142"/>
      <c r="B178" s="92" t="s">
        <v>87</v>
      </c>
      <c r="C178" s="56">
        <v>11</v>
      </c>
      <c r="D178" s="50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42"/>
      <c r="AJ178" s="42"/>
      <c r="AK178" s="26"/>
      <c r="AL178" s="26"/>
      <c r="AM178" s="42"/>
      <c r="AN178" s="42"/>
      <c r="AO178" s="42"/>
      <c r="AP178" s="42"/>
      <c r="AQ178" s="7">
        <f t="shared" si="62"/>
        <v>0</v>
      </c>
      <c r="AR178" s="79">
        <f>34*1</f>
        <v>34</v>
      </c>
      <c r="AS178" s="8">
        <f t="shared" si="61"/>
        <v>0</v>
      </c>
    </row>
    <row r="179" spans="1:45" x14ac:dyDescent="0.2">
      <c r="A179" s="142"/>
      <c r="B179" s="92" t="s">
        <v>35</v>
      </c>
      <c r="C179" s="56">
        <v>11</v>
      </c>
      <c r="D179" s="50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97" t="s">
        <v>107</v>
      </c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97" t="s">
        <v>107</v>
      </c>
      <c r="AC179" s="26"/>
      <c r="AD179" s="26"/>
      <c r="AE179" s="26"/>
      <c r="AF179" s="26"/>
      <c r="AG179" s="26"/>
      <c r="AH179" s="26"/>
      <c r="AI179" s="42"/>
      <c r="AJ179" s="42"/>
      <c r="AK179" s="26"/>
      <c r="AL179" s="26"/>
      <c r="AM179" s="42"/>
      <c r="AN179" s="42"/>
      <c r="AO179" s="42"/>
      <c r="AP179" s="42"/>
      <c r="AQ179" s="7">
        <v>2</v>
      </c>
      <c r="AR179" s="79">
        <f t="shared" ref="AR179:AR180" si="64">34*1</f>
        <v>34</v>
      </c>
      <c r="AS179" s="8">
        <f t="shared" si="61"/>
        <v>5.8823529411764705E-2</v>
      </c>
    </row>
    <row r="180" spans="1:45" x14ac:dyDescent="0.2">
      <c r="A180" s="142"/>
      <c r="B180" s="92" t="s">
        <v>34</v>
      </c>
      <c r="C180" s="56">
        <v>11</v>
      </c>
      <c r="D180" s="50"/>
      <c r="E180" s="26"/>
      <c r="F180" s="26"/>
      <c r="G180" s="26"/>
      <c r="H180" s="26"/>
      <c r="I180" s="97" t="s">
        <v>107</v>
      </c>
      <c r="J180" s="26"/>
      <c r="K180" s="26"/>
      <c r="L180" s="26"/>
      <c r="M180" s="26"/>
      <c r="N180" s="26"/>
      <c r="O180" s="26"/>
      <c r="P180" s="26"/>
      <c r="Q180" s="97" t="s">
        <v>107</v>
      </c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97" t="s">
        <v>107</v>
      </c>
      <c r="AH180" s="26"/>
      <c r="AI180" s="42"/>
      <c r="AJ180" s="42"/>
      <c r="AK180" s="26"/>
      <c r="AL180" s="26"/>
      <c r="AM180" s="42"/>
      <c r="AN180" s="42"/>
      <c r="AO180" s="42"/>
      <c r="AP180" s="42"/>
      <c r="AQ180" s="7">
        <v>3</v>
      </c>
      <c r="AR180" s="79">
        <f t="shared" si="64"/>
        <v>34</v>
      </c>
      <c r="AS180" s="8">
        <f t="shared" si="61"/>
        <v>8.8235294117647065E-2</v>
      </c>
    </row>
    <row r="181" spans="1:45" x14ac:dyDescent="0.2">
      <c r="A181" s="142"/>
      <c r="B181" s="93" t="s">
        <v>37</v>
      </c>
      <c r="C181" s="56">
        <v>11</v>
      </c>
      <c r="D181" s="50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97" t="s">
        <v>107</v>
      </c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97" t="s">
        <v>107</v>
      </c>
      <c r="AI181" s="42"/>
      <c r="AJ181" s="42"/>
      <c r="AK181" s="26"/>
      <c r="AL181" s="26"/>
      <c r="AM181" s="42"/>
      <c r="AN181" s="42"/>
      <c r="AO181" s="42"/>
      <c r="AP181" s="42"/>
      <c r="AQ181" s="7">
        <v>2</v>
      </c>
      <c r="AR181" s="79">
        <f>34*1</f>
        <v>34</v>
      </c>
      <c r="AS181" s="8">
        <f t="shared" si="61"/>
        <v>5.8823529411764705E-2</v>
      </c>
    </row>
    <row r="182" spans="1:45" x14ac:dyDescent="0.2">
      <c r="A182" s="142"/>
      <c r="B182" s="93" t="s">
        <v>29</v>
      </c>
      <c r="C182" s="56">
        <v>11</v>
      </c>
      <c r="D182" s="50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42"/>
      <c r="AJ182" s="42"/>
      <c r="AK182" s="26"/>
      <c r="AL182" s="26"/>
      <c r="AM182" s="42"/>
      <c r="AN182" s="42"/>
      <c r="AO182" s="42"/>
      <c r="AP182" s="42"/>
      <c r="AQ182" s="7">
        <v>2</v>
      </c>
      <c r="AR182" s="79">
        <f t="shared" ref="AR182" si="65">34*1</f>
        <v>34</v>
      </c>
      <c r="AS182" s="8">
        <f t="shared" si="61"/>
        <v>5.8823529411764705E-2</v>
      </c>
    </row>
    <row r="183" spans="1:45" x14ac:dyDescent="0.2">
      <c r="A183" s="142"/>
      <c r="B183" s="92" t="s">
        <v>28</v>
      </c>
      <c r="C183" s="56">
        <v>11</v>
      </c>
      <c r="D183" s="50"/>
      <c r="E183" s="26"/>
      <c r="F183" s="26"/>
      <c r="G183" s="26"/>
      <c r="H183" s="97" t="s">
        <v>110</v>
      </c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97" t="s">
        <v>110</v>
      </c>
      <c r="T183" s="26"/>
      <c r="U183" s="26"/>
      <c r="V183" s="26"/>
      <c r="W183" s="26"/>
      <c r="X183" s="26"/>
      <c r="Y183" s="26"/>
      <c r="Z183" s="26"/>
      <c r="AA183" s="97" t="s">
        <v>110</v>
      </c>
      <c r="AB183" s="26"/>
      <c r="AC183" s="26"/>
      <c r="AD183" s="26"/>
      <c r="AE183" s="26"/>
      <c r="AF183" s="26"/>
      <c r="AG183" s="26"/>
      <c r="AH183" s="26"/>
      <c r="AI183" s="103" t="s">
        <v>110</v>
      </c>
      <c r="AJ183" s="42"/>
      <c r="AK183" s="26"/>
      <c r="AL183" s="26"/>
      <c r="AM183" s="42"/>
      <c r="AN183" s="42"/>
      <c r="AO183" s="42"/>
      <c r="AP183" s="42"/>
      <c r="AQ183" s="7">
        <v>4</v>
      </c>
      <c r="AR183" s="81">
        <f>34*2</f>
        <v>68</v>
      </c>
      <c r="AS183" s="8">
        <f t="shared" si="61"/>
        <v>5.8823529411764705E-2</v>
      </c>
    </row>
    <row r="184" spans="1:45" x14ac:dyDescent="0.2">
      <c r="A184" s="142"/>
      <c r="B184" s="92" t="s">
        <v>32</v>
      </c>
      <c r="C184" s="56">
        <v>11</v>
      </c>
      <c r="D184" s="50"/>
      <c r="E184" s="26"/>
      <c r="F184" s="26"/>
      <c r="G184" s="97" t="s">
        <v>110</v>
      </c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97" t="s">
        <v>110</v>
      </c>
      <c r="U184" s="26"/>
      <c r="V184" s="26"/>
      <c r="W184" s="26"/>
      <c r="X184" s="26"/>
      <c r="Y184" s="26"/>
      <c r="Z184" s="26"/>
      <c r="AA184" s="97" t="s">
        <v>110</v>
      </c>
      <c r="AB184" s="26"/>
      <c r="AC184" s="26"/>
      <c r="AD184" s="26"/>
      <c r="AE184" s="26"/>
      <c r="AF184" s="26"/>
      <c r="AG184" s="26"/>
      <c r="AH184" s="26"/>
      <c r="AI184" s="103" t="s">
        <v>110</v>
      </c>
      <c r="AJ184" s="42"/>
      <c r="AK184" s="26"/>
      <c r="AL184" s="26"/>
      <c r="AM184" s="42"/>
      <c r="AN184" s="42"/>
      <c r="AO184" s="42"/>
      <c r="AP184" s="42"/>
      <c r="AQ184" s="7">
        <v>4</v>
      </c>
      <c r="AR184" s="81">
        <f>34*1.5</f>
        <v>51</v>
      </c>
      <c r="AS184" s="8">
        <f t="shared" si="61"/>
        <v>7.8431372549019607E-2</v>
      </c>
    </row>
    <row r="185" spans="1:45" x14ac:dyDescent="0.2">
      <c r="A185" s="142"/>
      <c r="B185" s="92" t="s">
        <v>30</v>
      </c>
      <c r="C185" s="56">
        <v>11</v>
      </c>
      <c r="D185" s="50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97" t="s">
        <v>107</v>
      </c>
      <c r="R185" s="26"/>
      <c r="S185" s="26"/>
      <c r="T185" s="26"/>
      <c r="U185" s="26"/>
      <c r="V185" s="26"/>
      <c r="W185" s="26"/>
      <c r="X185" s="26"/>
      <c r="Y185" s="26"/>
      <c r="Z185" s="26"/>
      <c r="AA185" s="97" t="s">
        <v>107</v>
      </c>
      <c r="AB185" s="26"/>
      <c r="AC185" s="26"/>
      <c r="AD185" s="26"/>
      <c r="AE185" s="26"/>
      <c r="AF185" s="26"/>
      <c r="AG185" s="26"/>
      <c r="AH185" s="26"/>
      <c r="AI185" s="42"/>
      <c r="AJ185" s="42"/>
      <c r="AK185" s="97" t="s">
        <v>107</v>
      </c>
      <c r="AL185" s="26"/>
      <c r="AM185" s="42"/>
      <c r="AN185" s="42"/>
      <c r="AO185" s="42"/>
      <c r="AP185" s="42"/>
      <c r="AQ185" s="7">
        <v>3</v>
      </c>
      <c r="AR185" s="79">
        <f>34*1</f>
        <v>34</v>
      </c>
      <c r="AS185" s="8">
        <f t="shared" si="61"/>
        <v>8.8235294117647065E-2</v>
      </c>
    </row>
    <row r="186" spans="1:45" ht="12.75" customHeight="1" x14ac:dyDescent="0.2">
      <c r="A186" s="142"/>
      <c r="B186" s="93" t="s">
        <v>88</v>
      </c>
      <c r="C186" s="56">
        <v>11</v>
      </c>
      <c r="D186" s="50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42"/>
      <c r="AJ186" s="42"/>
      <c r="AK186" s="26"/>
      <c r="AL186" s="26"/>
      <c r="AM186" s="42"/>
      <c r="AN186" s="42"/>
      <c r="AO186" s="42"/>
      <c r="AP186" s="42"/>
      <c r="AQ186" s="7">
        <f t="shared" si="62"/>
        <v>0</v>
      </c>
      <c r="AR186" s="79">
        <f t="shared" ref="AR186" si="66">34*1</f>
        <v>34</v>
      </c>
      <c r="AS186" s="8">
        <f t="shared" si="61"/>
        <v>0</v>
      </c>
    </row>
    <row r="187" spans="1:45" ht="12.75" customHeight="1" x14ac:dyDescent="0.2">
      <c r="A187" s="142"/>
      <c r="B187" s="93" t="s">
        <v>71</v>
      </c>
      <c r="C187" s="56">
        <v>11</v>
      </c>
      <c r="D187" s="50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42"/>
      <c r="AJ187" s="42"/>
      <c r="AK187" s="26"/>
      <c r="AL187" s="26"/>
      <c r="AM187" s="42"/>
      <c r="AN187" s="42"/>
      <c r="AO187" s="42"/>
      <c r="AP187" s="42"/>
      <c r="AQ187" s="7">
        <f t="shared" si="62"/>
        <v>0</v>
      </c>
      <c r="AR187" s="79">
        <f>34*2</f>
        <v>68</v>
      </c>
      <c r="AS187" s="8">
        <f t="shared" si="61"/>
        <v>0</v>
      </c>
    </row>
    <row r="188" spans="1:45" ht="18.75" customHeight="1" x14ac:dyDescent="0.2">
      <c r="A188" s="65"/>
      <c r="B188" s="66"/>
      <c r="C188" s="66"/>
      <c r="D188" s="66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  <c r="AB188" s="64"/>
      <c r="AC188" s="64"/>
      <c r="AD188" s="64"/>
      <c r="AE188" s="64"/>
      <c r="AF188" s="64"/>
      <c r="AG188" s="64"/>
      <c r="AH188" s="64"/>
      <c r="AI188" s="64"/>
      <c r="AJ188" s="64"/>
      <c r="AK188" s="64"/>
      <c r="AL188" s="64"/>
      <c r="AM188" s="65"/>
      <c r="AN188" s="65"/>
      <c r="AO188" s="65"/>
      <c r="AP188" s="65"/>
      <c r="AQ188" s="65"/>
      <c r="AR188" s="65"/>
      <c r="AS188" s="65"/>
    </row>
  </sheetData>
  <mergeCells count="205">
    <mergeCell ref="A34:D34"/>
    <mergeCell ref="AM77:AP77"/>
    <mergeCell ref="A76:D76"/>
    <mergeCell ref="E76:AP76"/>
    <mergeCell ref="A37:A45"/>
    <mergeCell ref="A62:C63"/>
    <mergeCell ref="A94:A108"/>
    <mergeCell ref="A79:A89"/>
    <mergeCell ref="A153:A168"/>
    <mergeCell ref="A151:C152"/>
    <mergeCell ref="A150:D150"/>
    <mergeCell ref="A47:D47"/>
    <mergeCell ref="E47:AP47"/>
    <mergeCell ref="X48:AA48"/>
    <mergeCell ref="AB48:AD48"/>
    <mergeCell ref="AE48:AI48"/>
    <mergeCell ref="AJ48:AL48"/>
    <mergeCell ref="AM48:AP48"/>
    <mergeCell ref="E131:H131"/>
    <mergeCell ref="I131:L131"/>
    <mergeCell ref="M131:P131"/>
    <mergeCell ref="A113:A128"/>
    <mergeCell ref="AM131:AP131"/>
    <mergeCell ref="A130:D130"/>
    <mergeCell ref="A12:A19"/>
    <mergeCell ref="AC3:AM5"/>
    <mergeCell ref="A7:B7"/>
    <mergeCell ref="C7:D7"/>
    <mergeCell ref="AN3:AO5"/>
    <mergeCell ref="A24:A32"/>
    <mergeCell ref="B4:C4"/>
    <mergeCell ref="G3:W3"/>
    <mergeCell ref="G5:W7"/>
    <mergeCell ref="A20:D20"/>
    <mergeCell ref="A22:B23"/>
    <mergeCell ref="C22:C23"/>
    <mergeCell ref="A21:D21"/>
    <mergeCell ref="AP4:AQ4"/>
    <mergeCell ref="X3:AB3"/>
    <mergeCell ref="X4:AB5"/>
    <mergeCell ref="AP5:AQ5"/>
    <mergeCell ref="X6:AB6"/>
    <mergeCell ref="AQ34:AQ36"/>
    <mergeCell ref="AQ47:AQ49"/>
    <mergeCell ref="AQ21:AQ23"/>
    <mergeCell ref="AR34:AR36"/>
    <mergeCell ref="AR21:AR23"/>
    <mergeCell ref="AJ22:AL22"/>
    <mergeCell ref="AM22:AP22"/>
    <mergeCell ref="E34:AP34"/>
    <mergeCell ref="X35:AA35"/>
    <mergeCell ref="AB35:AD35"/>
    <mergeCell ref="AE35:AI35"/>
    <mergeCell ref="AJ35:AL35"/>
    <mergeCell ref="AM35:AP35"/>
    <mergeCell ref="AS34:AS36"/>
    <mergeCell ref="A35:B36"/>
    <mergeCell ref="C35:C36"/>
    <mergeCell ref="E35:H35"/>
    <mergeCell ref="I35:L35"/>
    <mergeCell ref="M35:P35"/>
    <mergeCell ref="A61:D61"/>
    <mergeCell ref="A173:A187"/>
    <mergeCell ref="AR170:AR172"/>
    <mergeCell ref="A171:C172"/>
    <mergeCell ref="A170:D170"/>
    <mergeCell ref="AS170:AS172"/>
    <mergeCell ref="E171:H171"/>
    <mergeCell ref="I171:L171"/>
    <mergeCell ref="AR47:AR49"/>
    <mergeCell ref="AS47:AS49"/>
    <mergeCell ref="A48:B49"/>
    <mergeCell ref="C48:C49"/>
    <mergeCell ref="E48:H48"/>
    <mergeCell ref="I48:L48"/>
    <mergeCell ref="M48:P48"/>
    <mergeCell ref="Q48:T48"/>
    <mergeCell ref="U48:W48"/>
    <mergeCell ref="M171:P171"/>
    <mergeCell ref="Q171:T171"/>
    <mergeCell ref="U171:W171"/>
    <mergeCell ref="X171:AA171"/>
    <mergeCell ref="AB171:AD171"/>
    <mergeCell ref="E170:AP170"/>
    <mergeCell ref="AQ170:AQ172"/>
    <mergeCell ref="AE171:AI171"/>
    <mergeCell ref="AJ171:AL171"/>
    <mergeCell ref="AM171:AP171"/>
    <mergeCell ref="AS150:AS152"/>
    <mergeCell ref="E151:H151"/>
    <mergeCell ref="I151:L151"/>
    <mergeCell ref="M151:P151"/>
    <mergeCell ref="Q151:T151"/>
    <mergeCell ref="A133:A148"/>
    <mergeCell ref="Q131:T131"/>
    <mergeCell ref="U131:W131"/>
    <mergeCell ref="X131:AA131"/>
    <mergeCell ref="AB131:AD131"/>
    <mergeCell ref="AE131:AI131"/>
    <mergeCell ref="AJ131:AL131"/>
    <mergeCell ref="U151:W151"/>
    <mergeCell ref="X151:AA151"/>
    <mergeCell ref="AB151:AD151"/>
    <mergeCell ref="AE151:AI151"/>
    <mergeCell ref="AJ151:AL151"/>
    <mergeCell ref="AM151:AP151"/>
    <mergeCell ref="E150:AP150"/>
    <mergeCell ref="AQ150:AQ152"/>
    <mergeCell ref="AR150:AR152"/>
    <mergeCell ref="AR130:AR132"/>
    <mergeCell ref="AS130:AS132"/>
    <mergeCell ref="A131:C132"/>
    <mergeCell ref="AQ130:AQ132"/>
    <mergeCell ref="AR110:AR112"/>
    <mergeCell ref="AS110:AS112"/>
    <mergeCell ref="A111:C112"/>
    <mergeCell ref="E111:H111"/>
    <mergeCell ref="I111:L111"/>
    <mergeCell ref="M111:P111"/>
    <mergeCell ref="Q111:T111"/>
    <mergeCell ref="U111:W111"/>
    <mergeCell ref="X111:AA111"/>
    <mergeCell ref="AB111:AD111"/>
    <mergeCell ref="AE111:AI111"/>
    <mergeCell ref="AJ111:AL111"/>
    <mergeCell ref="AM111:AP111"/>
    <mergeCell ref="A110:D110"/>
    <mergeCell ref="E110:AP110"/>
    <mergeCell ref="AQ110:AQ112"/>
    <mergeCell ref="E130:AP130"/>
    <mergeCell ref="AR91:AR93"/>
    <mergeCell ref="AS91:AS93"/>
    <mergeCell ref="A92:C93"/>
    <mergeCell ref="E92:H92"/>
    <mergeCell ref="I92:L92"/>
    <mergeCell ref="M92:P92"/>
    <mergeCell ref="Q92:T92"/>
    <mergeCell ref="U92:W92"/>
    <mergeCell ref="X92:AA92"/>
    <mergeCell ref="AB92:AD92"/>
    <mergeCell ref="AE92:AI92"/>
    <mergeCell ref="AJ92:AL92"/>
    <mergeCell ref="AM92:AP92"/>
    <mergeCell ref="A91:D91"/>
    <mergeCell ref="E91:AP91"/>
    <mergeCell ref="AQ91:AQ93"/>
    <mergeCell ref="AS76:AS78"/>
    <mergeCell ref="A77:C78"/>
    <mergeCell ref="E77:H77"/>
    <mergeCell ref="I77:L77"/>
    <mergeCell ref="M77:P77"/>
    <mergeCell ref="Q77:T77"/>
    <mergeCell ref="A50:A59"/>
    <mergeCell ref="AR61:AR63"/>
    <mergeCell ref="AS61:AS63"/>
    <mergeCell ref="M62:P62"/>
    <mergeCell ref="Q62:T62"/>
    <mergeCell ref="U62:W62"/>
    <mergeCell ref="E62:H62"/>
    <mergeCell ref="AJ77:AL77"/>
    <mergeCell ref="A75:D75"/>
    <mergeCell ref="A64:A74"/>
    <mergeCell ref="E61:AP61"/>
    <mergeCell ref="AQ61:AQ63"/>
    <mergeCell ref="U77:W77"/>
    <mergeCell ref="X77:AA77"/>
    <mergeCell ref="AB77:AD77"/>
    <mergeCell ref="AE77:AI77"/>
    <mergeCell ref="AQ76:AQ78"/>
    <mergeCell ref="I62:L62"/>
    <mergeCell ref="I22:L22"/>
    <mergeCell ref="M22:P22"/>
    <mergeCell ref="Q22:T22"/>
    <mergeCell ref="U22:W22"/>
    <mergeCell ref="X22:AA22"/>
    <mergeCell ref="AB22:AD22"/>
    <mergeCell ref="AE22:AI22"/>
    <mergeCell ref="E21:AP21"/>
    <mergeCell ref="AR76:AR78"/>
    <mergeCell ref="Q35:T35"/>
    <mergeCell ref="U35:W35"/>
    <mergeCell ref="X62:AA62"/>
    <mergeCell ref="AB62:AD62"/>
    <mergeCell ref="AE62:AI62"/>
    <mergeCell ref="AJ62:AL62"/>
    <mergeCell ref="AM62:AP62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AS21:AS23"/>
    <mergeCell ref="E22:H22"/>
  </mergeCells>
  <pageMargins left="0.25" right="0.25" top="0.51" bottom="0.75" header="0.3" footer="0.3"/>
  <pageSetup paperSize="9" scale="48" fitToHeight="0" orientation="landscape" r:id="rId1"/>
  <headerFooter>
    <oddHeader>&amp;C&amp;G</oddHeader>
  </headerFooter>
  <rowBreaks count="10" manualBreakCount="10">
    <brk id="20" max="50" man="1"/>
    <brk id="33" max="50" man="1"/>
    <brk id="46" max="50" man="1"/>
    <brk id="60" max="50" man="1"/>
    <brk id="75" max="16383" man="1"/>
    <brk id="90" max="16383" man="1"/>
    <brk id="109" max="16383" man="1"/>
    <brk id="129" max="16383" man="1"/>
    <brk id="149" max="50" man="1"/>
    <brk id="169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No Name</cp:lastModifiedBy>
  <cp:lastPrinted>2025-09-04T09:57:36Z</cp:lastPrinted>
  <dcterms:created xsi:type="dcterms:W3CDTF">2024-09-28T08:38:22Z</dcterms:created>
  <dcterms:modified xsi:type="dcterms:W3CDTF">2026-01-13T05:14:11Z</dcterms:modified>
</cp:coreProperties>
</file>