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3256" windowHeight="12432"/>
  </bookViews>
  <sheets>
    <sheet name="Table 1" sheetId="1" r:id="rId1"/>
  </sheets>
  <calcPr calcId="125725"/>
</workbook>
</file>

<file path=xl/calcChain.xml><?xml version="1.0" encoding="utf-8"?>
<calcChain xmlns="http://schemas.openxmlformats.org/spreadsheetml/2006/main">
  <c r="X255" i="1"/>
  <c r="T255"/>
  <c r="O255"/>
  <c r="BP252"/>
  <c r="BK252"/>
  <c r="BG252"/>
  <c r="BA252"/>
  <c r="AW252"/>
  <c r="AT252"/>
  <c r="AP252"/>
  <c r="AK252"/>
  <c r="AC252"/>
  <c r="X252"/>
  <c r="S252"/>
  <c r="N252"/>
  <c r="J252"/>
  <c r="BP251"/>
  <c r="BK251"/>
  <c r="BG251"/>
  <c r="BA251"/>
  <c r="AW251"/>
  <c r="AT251"/>
  <c r="AP251"/>
  <c r="AK251"/>
  <c r="AC251"/>
  <c r="X251"/>
  <c r="S251"/>
  <c r="N251"/>
  <c r="J251"/>
  <c r="BP228"/>
  <c r="BK228"/>
  <c r="BG228"/>
  <c r="BB228"/>
  <c r="AW228"/>
  <c r="AT228"/>
  <c r="AP228"/>
  <c r="AK228"/>
  <c r="AC228"/>
  <c r="X228"/>
  <c r="S228"/>
  <c r="O228"/>
  <c r="I228"/>
  <c r="BP227"/>
  <c r="BK227"/>
  <c r="BG227"/>
  <c r="BB227"/>
  <c r="AW227"/>
  <c r="AT227"/>
  <c r="AP227"/>
  <c r="AK227"/>
  <c r="AC227"/>
  <c r="X227"/>
  <c r="S227"/>
  <c r="O227"/>
  <c r="I227"/>
  <c r="BO204"/>
  <c r="BK204"/>
  <c r="BG204"/>
  <c r="BA204"/>
  <c r="AW204"/>
  <c r="AT204"/>
  <c r="AP204"/>
  <c r="AK204"/>
  <c r="AC204"/>
  <c r="X204"/>
  <c r="S204"/>
  <c r="N204"/>
  <c r="J204"/>
  <c r="BO203"/>
  <c r="BK203"/>
  <c r="BG203"/>
  <c r="BA203"/>
  <c r="AW203"/>
  <c r="AT203"/>
  <c r="AP203"/>
  <c r="AK203"/>
  <c r="AC203"/>
  <c r="X203"/>
  <c r="S203"/>
  <c r="N203"/>
  <c r="J203"/>
  <c r="BO189"/>
  <c r="BK189"/>
  <c r="BG189"/>
  <c r="BA189"/>
  <c r="AT189"/>
  <c r="AP189"/>
  <c r="AK189"/>
  <c r="AC189"/>
  <c r="X189"/>
  <c r="S189"/>
  <c r="N189"/>
  <c r="J189"/>
  <c r="BO178"/>
  <c r="BK178"/>
  <c r="BH178"/>
  <c r="BB178"/>
  <c r="AT178"/>
  <c r="AP178"/>
  <c r="AK178"/>
  <c r="AB178"/>
  <c r="X178"/>
  <c r="R178"/>
  <c r="N178"/>
  <c r="J178"/>
  <c r="BO176"/>
  <c r="BK176"/>
  <c r="BH176"/>
  <c r="BB176"/>
  <c r="AT176"/>
  <c r="AP176"/>
  <c r="AK176"/>
  <c r="AB176"/>
  <c r="X176"/>
  <c r="R176"/>
  <c r="N176"/>
  <c r="J176"/>
  <c r="BO153"/>
  <c r="BJ153"/>
  <c r="BG153"/>
  <c r="AV153"/>
  <c r="AT153"/>
  <c r="AO153"/>
  <c r="AK153"/>
  <c r="AB153"/>
  <c r="W153"/>
  <c r="R153"/>
  <c r="N153"/>
  <c r="J153"/>
  <c r="BO152"/>
  <c r="BJ152"/>
  <c r="BG152"/>
  <c r="AZ152"/>
  <c r="AT152"/>
  <c r="AO152"/>
  <c r="AK152"/>
  <c r="AB152"/>
  <c r="W152"/>
  <c r="R152"/>
  <c r="N152"/>
  <c r="J152"/>
  <c r="BO139"/>
  <c r="BJ139"/>
  <c r="BG139"/>
  <c r="AZ139"/>
  <c r="AV139"/>
  <c r="AT139"/>
  <c r="AO139"/>
  <c r="AK139"/>
  <c r="AB139"/>
  <c r="W139"/>
  <c r="R139"/>
  <c r="N139"/>
  <c r="J139"/>
  <c r="BP127"/>
  <c r="BL127"/>
  <c r="BG127"/>
  <c r="AS127"/>
  <c r="AO127"/>
  <c r="AK127"/>
  <c r="AB127"/>
  <c r="X127"/>
  <c r="R127"/>
  <c r="N127"/>
  <c r="J127"/>
  <c r="BP126"/>
  <c r="BL126"/>
  <c r="BG126"/>
  <c r="BA126"/>
  <c r="AV126"/>
  <c r="AS126"/>
  <c r="AO126"/>
  <c r="AK126"/>
  <c r="AB126"/>
  <c r="X126"/>
  <c r="R126"/>
  <c r="N126"/>
  <c r="J126"/>
  <c r="BP115"/>
  <c r="BL115"/>
  <c r="BG115"/>
  <c r="BA115"/>
  <c r="AS115"/>
  <c r="AO115"/>
  <c r="AK115"/>
  <c r="AB115"/>
  <c r="X115"/>
  <c r="R115"/>
  <c r="N115"/>
  <c r="J115"/>
  <c r="BP103"/>
  <c r="BK103"/>
  <c r="BF103"/>
  <c r="AT103"/>
  <c r="AP103"/>
  <c r="AK103"/>
  <c r="AB103"/>
  <c r="X103"/>
  <c r="S103"/>
  <c r="N103"/>
  <c r="J103"/>
  <c r="BP102"/>
  <c r="BK102"/>
  <c r="BF102"/>
  <c r="AT102"/>
  <c r="AP102"/>
  <c r="AK102"/>
  <c r="AB102"/>
  <c r="X102"/>
  <c r="S102"/>
  <c r="N102"/>
  <c r="J102"/>
  <c r="BP88"/>
  <c r="BK88"/>
  <c r="BF88"/>
  <c r="AZ88"/>
  <c r="AV88"/>
  <c r="AT88"/>
  <c r="AP88"/>
  <c r="AK88"/>
  <c r="AB88"/>
  <c r="X88"/>
  <c r="S88"/>
  <c r="N88"/>
  <c r="J88"/>
  <c r="BM76"/>
  <c r="BI76"/>
  <c r="BE76"/>
  <c r="AY76"/>
  <c r="AU76"/>
  <c r="AR76"/>
  <c r="AN76"/>
  <c r="AJ76"/>
  <c r="AA76"/>
  <c r="V76"/>
  <c r="Q76"/>
  <c r="M76"/>
  <c r="I76"/>
  <c r="BM75"/>
  <c r="BI75"/>
  <c r="BE75"/>
  <c r="AY75"/>
  <c r="AU75"/>
  <c r="AR75"/>
  <c r="AN75"/>
  <c r="AJ75"/>
  <c r="AA75"/>
  <c r="V75"/>
  <c r="Q75"/>
  <c r="M75"/>
  <c r="I75"/>
  <c r="BM63"/>
  <c r="BI63"/>
  <c r="BE63"/>
  <c r="AY63"/>
  <c r="AU63"/>
  <c r="AR63"/>
  <c r="AN63"/>
  <c r="AJ63"/>
  <c r="AA63"/>
  <c r="V63"/>
  <c r="Q63"/>
  <c r="M63"/>
  <c r="I63"/>
  <c r="Z37"/>
  <c r="BM51"/>
  <c r="BI51"/>
  <c r="BC51"/>
  <c r="AY51"/>
  <c r="AU51"/>
  <c r="AR51"/>
  <c r="AM51"/>
  <c r="AJ51"/>
  <c r="Z51"/>
  <c r="V51"/>
  <c r="Q51"/>
  <c r="L51"/>
  <c r="I51"/>
  <c r="BM50"/>
  <c r="BI50"/>
  <c r="BC50"/>
  <c r="AR50"/>
  <c r="AM50"/>
  <c r="AJ50"/>
  <c r="Z50"/>
  <c r="V50"/>
  <c r="Q50"/>
  <c r="L50"/>
  <c r="I50"/>
  <c r="I37"/>
</calcChain>
</file>

<file path=xl/sharedStrings.xml><?xml version="1.0" encoding="utf-8"?>
<sst xmlns="http://schemas.openxmlformats.org/spreadsheetml/2006/main" count="521" uniqueCount="192">
  <si>
    <r>
      <rPr>
        <b/>
        <sz val="14"/>
        <rFont val="Times New Roman"/>
        <family val="1"/>
      </rPr>
      <t>День 1 – ый</t>
    </r>
  </si>
  <si>
    <r>
      <rPr>
        <sz val="10"/>
        <rFont val="Times New Roman"/>
        <family val="1"/>
      </rPr>
      <t>Наименование блюда и продуктов</t>
    </r>
  </si>
  <si>
    <r>
      <rPr>
        <sz val="10"/>
        <rFont val="Times New Roman"/>
        <family val="1"/>
      </rPr>
      <t>Брутто г</t>
    </r>
  </si>
  <si>
    <r>
      <rPr>
        <sz val="10"/>
        <rFont val="Times New Roman"/>
        <family val="1"/>
      </rPr>
      <t>Нетто г</t>
    </r>
  </si>
  <si>
    <r>
      <rPr>
        <sz val="10"/>
        <rFont val="Times New Roman"/>
        <family val="1"/>
      </rPr>
      <t>Выход г</t>
    </r>
  </si>
  <si>
    <r>
      <rPr>
        <sz val="10"/>
        <rFont val="Times New Roman"/>
        <family val="1"/>
      </rPr>
      <t>Химический состав</t>
    </r>
  </si>
  <si>
    <r>
      <rPr>
        <sz val="10"/>
        <rFont val="Times New Roman"/>
        <family val="1"/>
      </rPr>
      <t>Витамины и микроэлементы, мг</t>
    </r>
  </si>
  <si>
    <r>
      <rPr>
        <sz val="10"/>
        <rFont val="Times New Roman"/>
        <family val="1"/>
      </rPr>
      <t>Белки г</t>
    </r>
  </si>
  <si>
    <r>
      <rPr>
        <sz val="10"/>
        <rFont val="Times New Roman"/>
        <family val="1"/>
      </rPr>
      <t>Жиры г</t>
    </r>
  </si>
  <si>
    <r>
      <rPr>
        <sz val="10"/>
        <rFont val="Times New Roman"/>
        <family val="1"/>
      </rPr>
      <t>Углеводы г</t>
    </r>
  </si>
  <si>
    <r>
      <rPr>
        <sz val="10"/>
        <rFont val="Times New Roman"/>
        <family val="1"/>
      </rPr>
      <t>Энергет… ценность, ккал</t>
    </r>
  </si>
  <si>
    <r>
      <rPr>
        <sz val="8"/>
        <rFont val="Times New Roman"/>
        <family val="1"/>
      </rPr>
      <t>№ рецептуры</t>
    </r>
  </si>
  <si>
    <r>
      <rPr>
        <sz val="11"/>
        <rFont val="Times New Roman"/>
        <family val="1"/>
      </rPr>
      <t>Са</t>
    </r>
  </si>
  <si>
    <r>
      <rPr>
        <sz val="11"/>
        <rFont val="Times New Roman"/>
        <family val="1"/>
      </rPr>
      <t>Mg</t>
    </r>
  </si>
  <si>
    <r>
      <rPr>
        <sz val="11"/>
        <rFont val="Times New Roman"/>
        <family val="1"/>
      </rPr>
      <t>P</t>
    </r>
  </si>
  <si>
    <r>
      <rPr>
        <sz val="11"/>
        <rFont val="Times New Roman"/>
        <family val="1"/>
      </rPr>
      <t>A</t>
    </r>
  </si>
  <si>
    <r>
      <rPr>
        <sz val="11"/>
        <rFont val="Times New Roman"/>
        <family val="1"/>
      </rPr>
      <t>C</t>
    </r>
  </si>
  <si>
    <r>
      <rPr>
        <sz val="11"/>
        <rFont val="Times New Roman"/>
        <family val="1"/>
      </rPr>
      <t>B1</t>
    </r>
  </si>
  <si>
    <r>
      <rPr>
        <sz val="11"/>
        <rFont val="Times New Roman"/>
        <family val="1"/>
      </rPr>
      <t>E</t>
    </r>
  </si>
  <si>
    <r>
      <rPr>
        <sz val="11"/>
        <rFont val="Times New Roman"/>
        <family val="1"/>
      </rPr>
      <t>Fe</t>
    </r>
  </si>
  <si>
    <r>
      <rPr>
        <b/>
        <sz val="12"/>
        <rFont val="Times New Roman"/>
        <family val="1"/>
      </rPr>
      <t>Завтрак</t>
    </r>
  </si>
  <si>
    <r>
      <rPr>
        <sz val="10"/>
        <rFont val="Times New Roman"/>
        <family val="1"/>
      </rPr>
      <t>Каша манная молочная со сливочным маслом</t>
    </r>
  </si>
  <si>
    <r>
      <rPr>
        <sz val="10"/>
        <rFont val="Times New Roman"/>
        <family val="1"/>
      </rPr>
      <t>№ 5/4</t>
    </r>
  </si>
  <si>
    <r>
      <rPr>
        <sz val="10"/>
        <rFont val="Times New Roman"/>
        <family val="1"/>
      </rPr>
      <t>Кофейный напиток</t>
    </r>
  </si>
  <si>
    <r>
      <rPr>
        <sz val="10"/>
        <rFont val="Times New Roman"/>
        <family val="1"/>
      </rPr>
      <t>№13/10</t>
    </r>
  </si>
  <si>
    <r>
      <rPr>
        <sz val="10"/>
        <rFont val="Times New Roman"/>
        <family val="1"/>
      </rPr>
      <t>Бутерброд со сливочным маслом и сыром</t>
    </r>
  </si>
  <si>
    <r>
      <rPr>
        <sz val="11"/>
        <rFont val="Times New Roman"/>
        <family val="1"/>
      </rPr>
      <t>№3</t>
    </r>
  </si>
  <si>
    <r>
      <rPr>
        <sz val="10"/>
        <rFont val="Times New Roman"/>
        <family val="1"/>
      </rPr>
      <t>Яблоко</t>
    </r>
  </si>
  <si>
    <r>
      <rPr>
        <sz val="11"/>
        <rFont val="Times New Roman"/>
        <family val="1"/>
      </rPr>
      <t>№ 1/А</t>
    </r>
  </si>
  <si>
    <r>
      <rPr>
        <b/>
        <sz val="10"/>
        <rFont val="Times New Roman"/>
        <family val="1"/>
      </rPr>
      <t>Всего на завтрак:</t>
    </r>
  </si>
  <si>
    <r>
      <rPr>
        <b/>
        <sz val="12"/>
        <rFont val="Times New Roman"/>
        <family val="1"/>
      </rPr>
      <t>Второй завтрак</t>
    </r>
  </si>
  <si>
    <r>
      <rPr>
        <sz val="10"/>
        <rFont val="Times New Roman"/>
        <family val="1"/>
      </rPr>
      <t>Сок фруктовый</t>
    </r>
  </si>
  <si>
    <r>
      <rPr>
        <sz val="10"/>
        <rFont val="Times New Roman"/>
        <family val="1"/>
      </rPr>
      <t>1/Б</t>
    </r>
  </si>
  <si>
    <r>
      <rPr>
        <b/>
        <sz val="12"/>
        <rFont val="Times New Roman"/>
        <family val="1"/>
      </rPr>
      <t>Обед</t>
    </r>
  </si>
  <si>
    <r>
      <rPr>
        <sz val="10"/>
        <rFont val="Times New Roman"/>
        <family val="1"/>
      </rPr>
      <t>Суп гороховый с курой и гренками</t>
    </r>
  </si>
  <si>
    <r>
      <rPr>
        <sz val="10"/>
        <rFont val="Times New Roman"/>
        <family val="1"/>
      </rPr>
      <t>200/8</t>
    </r>
  </si>
  <si>
    <r>
      <rPr>
        <sz val="10"/>
        <rFont val="Times New Roman"/>
        <family val="1"/>
      </rPr>
      <t>№ 99</t>
    </r>
  </si>
  <si>
    <r>
      <rPr>
        <sz val="10"/>
        <rFont val="Times New Roman"/>
        <family val="1"/>
      </rPr>
      <t>Гуляш из отварного мяса</t>
    </r>
  </si>
  <si>
    <r>
      <rPr>
        <sz val="10"/>
        <rFont val="Times New Roman"/>
        <family val="1"/>
      </rPr>
      <t>№ 277</t>
    </r>
  </si>
  <si>
    <r>
      <rPr>
        <sz val="10"/>
        <rFont val="Times New Roman"/>
        <family val="1"/>
      </rPr>
      <t>Пюре картофельное</t>
    </r>
  </si>
  <si>
    <r>
      <rPr>
        <sz val="10"/>
        <rFont val="Times New Roman"/>
        <family val="1"/>
      </rPr>
      <t>№ 335</t>
    </r>
  </si>
  <si>
    <r>
      <rPr>
        <sz val="10"/>
        <rFont val="Times New Roman"/>
        <family val="1"/>
      </rPr>
      <t>Огурец свежий</t>
    </r>
  </si>
  <si>
    <r>
      <rPr>
        <sz val="11"/>
        <rFont val="Times New Roman"/>
        <family val="1"/>
      </rPr>
      <t>№ 1</t>
    </r>
  </si>
  <si>
    <r>
      <rPr>
        <sz val="10"/>
        <rFont val="Times New Roman"/>
        <family val="1"/>
      </rPr>
      <t>Компот из сухофруктов</t>
    </r>
  </si>
  <si>
    <r>
      <rPr>
        <sz val="10"/>
        <rFont val="Times New Roman"/>
        <family val="1"/>
      </rPr>
      <t>№ 6/10</t>
    </r>
  </si>
  <si>
    <r>
      <rPr>
        <sz val="10"/>
        <rFont val="Times New Roman"/>
        <family val="1"/>
      </rPr>
      <t>Хлеб пшеничный</t>
    </r>
  </si>
  <si>
    <r>
      <rPr>
        <sz val="11"/>
        <rFont val="Times New Roman"/>
        <family val="1"/>
      </rPr>
      <t>№ 3/А</t>
    </r>
  </si>
  <si>
    <r>
      <rPr>
        <sz val="10"/>
        <rFont val="Times New Roman"/>
        <family val="1"/>
      </rPr>
      <t>Хлеб ржаной</t>
    </r>
  </si>
  <si>
    <r>
      <rPr>
        <sz val="11"/>
        <rFont val="Times New Roman"/>
        <family val="1"/>
      </rPr>
      <t>№ 4</t>
    </r>
  </si>
  <si>
    <r>
      <rPr>
        <b/>
        <sz val="10"/>
        <rFont val="Times New Roman"/>
        <family val="1"/>
      </rPr>
      <t>Всего на обед:</t>
    </r>
  </si>
  <si>
    <r>
      <rPr>
        <b/>
        <sz val="10"/>
        <rFont val="Times New Roman"/>
        <family val="1"/>
      </rPr>
      <t>Всего за день:</t>
    </r>
  </si>
  <si>
    <r>
      <rPr>
        <b/>
        <sz val="14"/>
        <rFont val="Times New Roman"/>
        <family val="1"/>
      </rPr>
      <t>День 2 – ой</t>
    </r>
  </si>
  <si>
    <r>
      <rPr>
        <sz val="10"/>
        <rFont val="Times New Roman"/>
        <family val="1"/>
      </rPr>
      <t>Ca</t>
    </r>
  </si>
  <si>
    <r>
      <rPr>
        <sz val="10"/>
        <rFont val="Times New Roman"/>
        <family val="1"/>
      </rPr>
      <t>Mg</t>
    </r>
  </si>
  <si>
    <r>
      <rPr>
        <sz val="10"/>
        <rFont val="Times New Roman"/>
        <family val="1"/>
      </rPr>
      <t>P</t>
    </r>
  </si>
  <si>
    <r>
      <rPr>
        <sz val="10"/>
        <rFont val="Times New Roman"/>
        <family val="1"/>
      </rPr>
      <t>A</t>
    </r>
  </si>
  <si>
    <r>
      <rPr>
        <sz val="10"/>
        <rFont val="Times New Roman"/>
        <family val="1"/>
      </rPr>
      <t>E</t>
    </r>
  </si>
  <si>
    <r>
      <rPr>
        <sz val="10"/>
        <rFont val="Times New Roman"/>
        <family val="1"/>
      </rPr>
      <t>B1</t>
    </r>
  </si>
  <si>
    <r>
      <rPr>
        <sz val="10"/>
        <rFont val="Times New Roman"/>
        <family val="1"/>
      </rPr>
      <t>C</t>
    </r>
  </si>
  <si>
    <r>
      <rPr>
        <sz val="10"/>
        <rFont val="Times New Roman"/>
        <family val="1"/>
      </rPr>
      <t>Fe</t>
    </r>
  </si>
  <si>
    <r>
      <rPr>
        <sz val="10"/>
        <rFont val="Times New Roman"/>
        <family val="1"/>
      </rPr>
      <t>Салат из моркови с раст. маслом</t>
    </r>
  </si>
  <si>
    <r>
      <rPr>
        <sz val="10"/>
        <rFont val="Times New Roman"/>
        <family val="1"/>
      </rPr>
      <t>№ 11</t>
    </r>
  </si>
  <si>
    <r>
      <rPr>
        <sz val="10"/>
        <rFont val="Times New Roman"/>
        <family val="1"/>
      </rPr>
      <t>Суп молочный с макаронными изделиями</t>
    </r>
  </si>
  <si>
    <r>
      <rPr>
        <sz val="10"/>
        <rFont val="Times New Roman"/>
        <family val="1"/>
      </rPr>
      <t>№ 21/2</t>
    </r>
  </si>
  <si>
    <r>
      <rPr>
        <sz val="10"/>
        <rFont val="Times New Roman"/>
        <family val="1"/>
      </rPr>
      <t>Чай с сахаром</t>
    </r>
  </si>
  <si>
    <r>
      <rPr>
        <sz val="10"/>
        <rFont val="Times New Roman"/>
        <family val="1"/>
      </rPr>
      <t>№ 10/10</t>
    </r>
  </si>
  <si>
    <r>
      <rPr>
        <sz val="10"/>
        <rFont val="Times New Roman"/>
        <family val="1"/>
      </rPr>
      <t>Хлеб пшеничный с маслом</t>
    </r>
  </si>
  <si>
    <r>
      <rPr>
        <sz val="10"/>
        <rFont val="Times New Roman"/>
        <family val="1"/>
      </rPr>
      <t>№ 1/13</t>
    </r>
  </si>
  <si>
    <r>
      <rPr>
        <sz val="10"/>
        <rFont val="Times New Roman"/>
        <family val="1"/>
      </rPr>
      <t>Сельдь с луком и растительным маслом</t>
    </r>
  </si>
  <si>
    <r>
      <rPr>
        <sz val="10"/>
        <rFont val="Times New Roman"/>
        <family val="1"/>
      </rPr>
      <t>№ 35/1</t>
    </r>
  </si>
  <si>
    <r>
      <rPr>
        <sz val="10"/>
        <rFont val="Times New Roman"/>
        <family val="1"/>
      </rPr>
      <t>Суп крестьянский</t>
    </r>
  </si>
  <si>
    <r>
      <rPr>
        <sz val="10"/>
        <rFont val="Times New Roman"/>
        <family val="1"/>
      </rPr>
      <t>№ 31/2</t>
    </r>
  </si>
  <si>
    <r>
      <rPr>
        <sz val="10"/>
        <rFont val="Times New Roman"/>
        <family val="1"/>
      </rPr>
      <t>Суфле из печени</t>
    </r>
  </si>
  <si>
    <r>
      <rPr>
        <sz val="10"/>
        <rFont val="Times New Roman"/>
        <family val="1"/>
      </rPr>
      <t>№ 35/8</t>
    </r>
  </si>
  <si>
    <r>
      <rPr>
        <sz val="10"/>
        <rFont val="Times New Roman"/>
        <family val="1"/>
      </rPr>
      <t>Соус сметанный</t>
    </r>
  </si>
  <si>
    <r>
      <rPr>
        <sz val="11"/>
        <rFont val="Times New Roman"/>
        <family val="1"/>
      </rPr>
      <t>№ 6/11</t>
    </r>
  </si>
  <si>
    <r>
      <rPr>
        <sz val="10"/>
        <rFont val="Times New Roman"/>
        <family val="1"/>
      </rPr>
      <t>Компот из свежих яблок</t>
    </r>
  </si>
  <si>
    <r>
      <rPr>
        <sz val="10"/>
        <rFont val="Times New Roman"/>
        <family val="1"/>
      </rPr>
      <t>№ 631</t>
    </r>
  </si>
  <si>
    <r>
      <rPr>
        <sz val="10"/>
        <rFont val="Times New Roman"/>
        <family val="1"/>
      </rPr>
      <t>№ 3/А</t>
    </r>
  </si>
  <si>
    <r>
      <rPr>
        <sz val="10"/>
        <rFont val="Times New Roman"/>
        <family val="1"/>
      </rPr>
      <t>№4</t>
    </r>
  </si>
  <si>
    <r>
      <rPr>
        <sz val="10"/>
        <rFont val="Times New Roman"/>
        <family val="1"/>
      </rPr>
      <t>Макароны отварные с сыром</t>
    </r>
  </si>
  <si>
    <r>
      <rPr>
        <sz val="10"/>
        <rFont val="Times New Roman"/>
        <family val="1"/>
      </rPr>
      <t>№ 206</t>
    </r>
  </si>
  <si>
    <r>
      <rPr>
        <sz val="10"/>
        <rFont val="Times New Roman"/>
        <family val="1"/>
      </rPr>
      <t>Какао на молоке</t>
    </r>
  </si>
  <si>
    <r>
      <rPr>
        <sz val="10"/>
        <rFont val="Times New Roman"/>
        <family val="1"/>
      </rPr>
      <t>№ 14/10</t>
    </r>
  </si>
  <si>
    <r>
      <rPr>
        <sz val="10"/>
        <rFont val="Times New Roman"/>
        <family val="1"/>
      </rPr>
      <t>Груша</t>
    </r>
  </si>
  <si>
    <r>
      <rPr>
        <sz val="10"/>
        <rFont val="Times New Roman"/>
        <family val="1"/>
      </rPr>
      <t>№ 3/3</t>
    </r>
  </si>
  <si>
    <r>
      <rPr>
        <sz val="10"/>
        <rFont val="Times New Roman"/>
        <family val="1"/>
      </rPr>
      <t>Салат из свежих овощей</t>
    </r>
  </si>
  <si>
    <r>
      <rPr>
        <sz val="10"/>
        <rFont val="Times New Roman"/>
        <family val="1"/>
      </rPr>
      <t>№ 14</t>
    </r>
  </si>
  <si>
    <r>
      <rPr>
        <sz val="10"/>
        <rFont val="Times New Roman"/>
        <family val="1"/>
      </rPr>
      <t>Суп – лапша на курином бульоне</t>
    </r>
  </si>
  <si>
    <r>
      <rPr>
        <sz val="10"/>
        <rFont val="Times New Roman"/>
        <family val="1"/>
      </rPr>
      <t>№ 20/2</t>
    </r>
  </si>
  <si>
    <r>
      <rPr>
        <sz val="10"/>
        <rFont val="Times New Roman"/>
        <family val="1"/>
      </rPr>
      <t>Мясо кур отварное (без кости)</t>
    </r>
  </si>
  <si>
    <r>
      <rPr>
        <sz val="10"/>
        <rFont val="Times New Roman"/>
        <family val="1"/>
      </rPr>
      <t>Рагу овощное</t>
    </r>
  </si>
  <si>
    <r>
      <rPr>
        <sz val="10"/>
        <rFont val="Times New Roman"/>
        <family val="1"/>
      </rPr>
      <t>№ 18/3</t>
    </r>
  </si>
  <si>
    <r>
      <rPr>
        <sz val="10"/>
        <rFont val="Times New Roman"/>
        <family val="1"/>
      </rPr>
      <t>Напиток лимонный</t>
    </r>
  </si>
  <si>
    <r>
      <rPr>
        <sz val="10"/>
        <rFont val="Times New Roman"/>
        <family val="1"/>
      </rPr>
      <t>№ 436</t>
    </r>
  </si>
  <si>
    <r>
      <rPr>
        <sz val="10"/>
        <rFont val="Times New Roman"/>
        <family val="1"/>
      </rPr>
      <t>Омлет натуральный</t>
    </r>
  </si>
  <si>
    <r>
      <rPr>
        <sz val="10"/>
        <rFont val="Times New Roman"/>
        <family val="1"/>
      </rPr>
      <t>№ 2/6</t>
    </r>
  </si>
  <si>
    <r>
      <rPr>
        <sz val="10"/>
        <rFont val="Times New Roman"/>
        <family val="1"/>
      </rPr>
      <t>Зеленый горошек отварной</t>
    </r>
  </si>
  <si>
    <r>
      <rPr>
        <sz val="10"/>
        <rFont val="Times New Roman"/>
        <family val="1"/>
      </rPr>
      <t>№30</t>
    </r>
  </si>
  <si>
    <r>
      <rPr>
        <sz val="10"/>
        <rFont val="Times New Roman"/>
        <family val="1"/>
      </rPr>
      <t>Салат из отварной свеклы с горошком</t>
    </r>
  </si>
  <si>
    <r>
      <rPr>
        <sz val="10"/>
        <rFont val="Times New Roman"/>
        <family val="1"/>
      </rPr>
      <t>№ 21/1</t>
    </r>
  </si>
  <si>
    <r>
      <rPr>
        <sz val="10"/>
        <rFont val="Times New Roman"/>
        <family val="1"/>
      </rPr>
      <t>Бульон куриный</t>
    </r>
  </si>
  <si>
    <r>
      <rPr>
        <sz val="10"/>
        <rFont val="Times New Roman"/>
        <family val="1"/>
      </rPr>
      <t>№ 1/2</t>
    </r>
  </si>
  <si>
    <r>
      <rPr>
        <sz val="10"/>
        <rFont val="Times New Roman"/>
        <family val="1"/>
      </rPr>
      <t>Гренки</t>
    </r>
  </si>
  <si>
    <r>
      <rPr>
        <sz val="10"/>
        <rFont val="Times New Roman"/>
        <family val="1"/>
      </rPr>
      <t>№ 73</t>
    </r>
  </si>
  <si>
    <r>
      <rPr>
        <sz val="10"/>
        <rFont val="Times New Roman"/>
        <family val="1"/>
      </rPr>
      <t>Суфле из отварной куры</t>
    </r>
  </si>
  <si>
    <r>
      <rPr>
        <sz val="10"/>
        <rFont val="Times New Roman"/>
        <family val="1"/>
      </rPr>
      <t>№ 8/9</t>
    </r>
  </si>
  <si>
    <r>
      <rPr>
        <sz val="10"/>
        <rFont val="Times New Roman"/>
        <family val="1"/>
      </rPr>
      <t>Рис отварной</t>
    </r>
  </si>
  <si>
    <r>
      <rPr>
        <sz val="10"/>
        <rFont val="Times New Roman"/>
        <family val="1"/>
      </rPr>
      <t>№ 315</t>
    </r>
  </si>
  <si>
    <r>
      <rPr>
        <sz val="10"/>
        <rFont val="Times New Roman"/>
        <family val="1"/>
      </rPr>
      <t>Соус красный</t>
    </r>
  </si>
  <si>
    <r>
      <rPr>
        <sz val="10"/>
        <rFont val="Times New Roman"/>
        <family val="1"/>
      </rPr>
      <t>№ 7</t>
    </r>
  </si>
  <si>
    <r>
      <rPr>
        <sz val="10"/>
        <rFont val="Times New Roman"/>
        <family val="1"/>
      </rPr>
      <t>Кисель плодово- ягодный</t>
    </r>
  </si>
  <si>
    <r>
      <rPr>
        <sz val="10"/>
        <rFont val="Times New Roman"/>
        <family val="1"/>
      </rPr>
      <t>№ 20</t>
    </r>
  </si>
  <si>
    <r>
      <rPr>
        <sz val="10"/>
        <rFont val="Times New Roman"/>
        <family val="1"/>
      </rPr>
      <t>Каша кукурузная молочная со сливочным маслом</t>
    </r>
  </si>
  <si>
    <r>
      <rPr>
        <sz val="10"/>
        <rFont val="Times New Roman"/>
        <family val="1"/>
      </rPr>
      <t>№ 317</t>
    </r>
  </si>
  <si>
    <r>
      <rPr>
        <b/>
        <sz val="10"/>
        <rFont val="Times New Roman"/>
        <family val="1"/>
      </rPr>
      <t>Всего на завтрак</t>
    </r>
  </si>
  <si>
    <r>
      <rPr>
        <sz val="10"/>
        <rFont val="Times New Roman"/>
        <family val="1"/>
      </rPr>
      <t>Рассольник со сметаной</t>
    </r>
  </si>
  <si>
    <r>
      <rPr>
        <sz val="10"/>
        <rFont val="Times New Roman"/>
        <family val="1"/>
      </rPr>
      <t>№ 9/2</t>
    </r>
  </si>
  <si>
    <r>
      <rPr>
        <sz val="10"/>
        <rFont val="Times New Roman"/>
        <family val="1"/>
      </rPr>
      <t>Шницель мясной, запеченный</t>
    </r>
  </si>
  <si>
    <r>
      <rPr>
        <sz val="10"/>
        <rFont val="Times New Roman"/>
        <family val="1"/>
      </rPr>
      <t>№ 282</t>
    </r>
  </si>
  <si>
    <r>
      <rPr>
        <sz val="10"/>
        <rFont val="Times New Roman"/>
        <family val="1"/>
      </rPr>
      <t>Овощи тушенные</t>
    </r>
  </si>
  <si>
    <r>
      <rPr>
        <sz val="10"/>
        <rFont val="Times New Roman"/>
        <family val="1"/>
      </rPr>
      <t>№ 338</t>
    </r>
  </si>
  <si>
    <r>
      <rPr>
        <sz val="10"/>
        <rFont val="Times New Roman"/>
        <family val="1"/>
      </rPr>
      <t>Каша из крупы геркулес молочная жидкая со сливочным маслом</t>
    </r>
  </si>
  <si>
    <r>
      <rPr>
        <sz val="10"/>
        <rFont val="Times New Roman"/>
        <family val="1"/>
      </rPr>
      <t>№ 8/4</t>
    </r>
  </si>
  <si>
    <r>
      <rPr>
        <sz val="10"/>
        <rFont val="Times New Roman"/>
        <family val="1"/>
      </rPr>
      <t>Мандарин</t>
    </r>
  </si>
  <si>
    <r>
      <rPr>
        <sz val="10"/>
        <rFont val="Times New Roman"/>
        <family val="1"/>
      </rPr>
      <t>№ 5/1</t>
    </r>
  </si>
  <si>
    <r>
      <rPr>
        <sz val="10"/>
        <rFont val="Times New Roman"/>
        <family val="1"/>
      </rPr>
      <t>Суп картофельный с рыбой</t>
    </r>
  </si>
  <si>
    <r>
      <rPr>
        <sz val="10"/>
        <rFont val="Times New Roman"/>
        <family val="1"/>
      </rPr>
      <t>№ 19/2</t>
    </r>
  </si>
  <si>
    <r>
      <rPr>
        <sz val="10"/>
        <rFont val="Times New Roman"/>
        <family val="1"/>
      </rPr>
      <t>Гуляш из отварного мяса говядины</t>
    </r>
  </si>
  <si>
    <r>
      <rPr>
        <sz val="10"/>
        <rFont val="Times New Roman"/>
        <family val="1"/>
      </rPr>
      <t>№ 12/8</t>
    </r>
  </si>
  <si>
    <r>
      <rPr>
        <sz val="10"/>
        <rFont val="Times New Roman"/>
        <family val="1"/>
      </rPr>
      <t>Макаронные изделия отварные</t>
    </r>
  </si>
  <si>
    <r>
      <rPr>
        <sz val="10"/>
        <rFont val="Times New Roman"/>
        <family val="1"/>
      </rPr>
      <t>№43/3</t>
    </r>
  </si>
  <si>
    <r>
      <rPr>
        <sz val="10"/>
        <rFont val="Times New Roman"/>
        <family val="1"/>
      </rPr>
      <t>Соус сметанный с томатом</t>
    </r>
  </si>
  <si>
    <r>
      <rPr>
        <sz val="10"/>
        <rFont val="Times New Roman"/>
        <family val="1"/>
      </rPr>
      <t>№ 13</t>
    </r>
  </si>
  <si>
    <r>
      <rPr>
        <sz val="10"/>
        <rFont val="Times New Roman"/>
        <family val="1"/>
      </rPr>
      <t>№11</t>
    </r>
  </si>
  <si>
    <r>
      <rPr>
        <sz val="10"/>
        <rFont val="Times New Roman"/>
        <family val="1"/>
      </rPr>
      <t>Отвар шиповника</t>
    </r>
  </si>
  <si>
    <r>
      <rPr>
        <sz val="10"/>
        <rFont val="Times New Roman"/>
        <family val="1"/>
      </rPr>
      <t>№ 7/10</t>
    </r>
  </si>
  <si>
    <r>
      <rPr>
        <sz val="10"/>
        <rFont val="Times New Roman"/>
        <family val="1"/>
      </rPr>
      <t>Пудинг из творога</t>
    </r>
  </si>
  <si>
    <r>
      <rPr>
        <sz val="10"/>
        <rFont val="Times New Roman"/>
        <family val="1"/>
      </rPr>
      <t>№ 17/5</t>
    </r>
  </si>
  <si>
    <r>
      <rPr>
        <sz val="10"/>
        <rFont val="Times New Roman"/>
        <family val="1"/>
      </rPr>
      <t>Чай с молоком</t>
    </r>
  </si>
  <si>
    <r>
      <rPr>
        <sz val="10"/>
        <rFont val="Times New Roman"/>
        <family val="1"/>
      </rPr>
      <t>№ 12/10</t>
    </r>
  </si>
  <si>
    <r>
      <rPr>
        <sz val="10"/>
        <rFont val="Times New Roman"/>
        <family val="1"/>
      </rPr>
      <t>№ 3/4</t>
    </r>
  </si>
  <si>
    <r>
      <rPr>
        <sz val="10"/>
        <rFont val="Times New Roman"/>
        <family val="1"/>
      </rPr>
      <t>Суп картофельный с рисом на мясном бульоне со сметаной</t>
    </r>
  </si>
  <si>
    <r>
      <rPr>
        <sz val="10"/>
        <rFont val="Times New Roman"/>
        <family val="1"/>
      </rPr>
      <t>№ 80</t>
    </r>
  </si>
  <si>
    <r>
      <rPr>
        <sz val="10"/>
        <rFont val="Times New Roman"/>
        <family val="1"/>
      </rPr>
      <t>Голубцы ленивые</t>
    </r>
  </si>
  <si>
    <r>
      <rPr>
        <sz val="10"/>
        <rFont val="Times New Roman"/>
        <family val="1"/>
      </rPr>
      <t>№ 306</t>
    </r>
  </si>
  <si>
    <r>
      <rPr>
        <sz val="10"/>
        <rFont val="Times New Roman"/>
        <family val="1"/>
      </rPr>
      <t>Компот из чернослива</t>
    </r>
  </si>
  <si>
    <r>
      <rPr>
        <sz val="10"/>
        <rFont val="Times New Roman"/>
        <family val="1"/>
      </rPr>
      <t>Каша гречневая молочная со сливочным маслом</t>
    </r>
  </si>
  <si>
    <r>
      <rPr>
        <sz val="10"/>
        <rFont val="Times New Roman"/>
        <family val="1"/>
      </rPr>
      <t>№ 2/4</t>
    </r>
  </si>
  <si>
    <r>
      <rPr>
        <sz val="10"/>
        <rFont val="Times New Roman"/>
        <family val="1"/>
      </rPr>
      <t>Салат из моркови</t>
    </r>
  </si>
  <si>
    <r>
      <rPr>
        <sz val="10"/>
        <rFont val="Times New Roman"/>
        <family val="1"/>
      </rPr>
      <t>№ 1</t>
    </r>
  </si>
  <si>
    <r>
      <rPr>
        <sz val="10"/>
        <rFont val="Times New Roman"/>
        <family val="1"/>
      </rPr>
      <t>Щи из свежей капусты со сметаной</t>
    </r>
  </si>
  <si>
    <r>
      <rPr>
        <sz val="10"/>
        <rFont val="Times New Roman"/>
        <family val="1"/>
      </rPr>
      <t>№ 6/2</t>
    </r>
  </si>
  <si>
    <r>
      <rPr>
        <sz val="10"/>
        <rFont val="Times New Roman"/>
        <family val="1"/>
      </rPr>
      <t>Тефтели из говядины</t>
    </r>
  </si>
  <si>
    <r>
      <rPr>
        <sz val="10"/>
        <rFont val="Times New Roman"/>
        <family val="1"/>
      </rPr>
      <t>Сложный гарнир</t>
    </r>
  </si>
  <si>
    <r>
      <rPr>
        <sz val="10"/>
        <rFont val="Times New Roman"/>
        <family val="1"/>
      </rPr>
      <t>№ 15</t>
    </r>
  </si>
  <si>
    <r>
      <rPr>
        <sz val="10"/>
        <rFont val="Times New Roman"/>
        <family val="1"/>
      </rPr>
      <t>Помидор свежий</t>
    </r>
  </si>
  <si>
    <r>
      <rPr>
        <sz val="10"/>
        <rFont val="Times New Roman"/>
        <family val="1"/>
      </rPr>
      <t>№ 3/5</t>
    </r>
  </si>
  <si>
    <r>
      <rPr>
        <sz val="10"/>
        <rFont val="Times New Roman"/>
        <family val="1"/>
      </rPr>
      <t>Напиток из кураги</t>
    </r>
  </si>
  <si>
    <r>
      <rPr>
        <sz val="10"/>
        <rFont val="Times New Roman"/>
        <family val="1"/>
      </rPr>
      <t>№ 440</t>
    </r>
  </si>
  <si>
    <r>
      <rPr>
        <b/>
        <sz val="14"/>
        <rFont val="Times New Roman"/>
        <family val="1"/>
      </rPr>
      <t>День 9 – ый</t>
    </r>
  </si>
  <si>
    <r>
      <rPr>
        <sz val="10"/>
        <rFont val="Times New Roman"/>
        <family val="1"/>
      </rPr>
      <t>Пудинг манный с яблоками</t>
    </r>
  </si>
  <si>
    <r>
      <rPr>
        <sz val="10"/>
        <rFont val="Times New Roman"/>
        <family val="1"/>
      </rPr>
      <t>№ 6/11</t>
    </r>
  </si>
  <si>
    <r>
      <rPr>
        <sz val="10"/>
        <rFont val="Times New Roman"/>
        <family val="1"/>
      </rPr>
      <t>Апельсин</t>
    </r>
  </si>
  <si>
    <r>
      <rPr>
        <sz val="10"/>
        <rFont val="Times New Roman"/>
        <family val="1"/>
      </rPr>
      <t>№ 3/6</t>
    </r>
  </si>
  <si>
    <r>
      <rPr>
        <sz val="10"/>
        <rFont val="Times New Roman"/>
        <family val="1"/>
      </rPr>
      <t>Борщ с капустой свежей, мясом и сметаной</t>
    </r>
  </si>
  <si>
    <r>
      <rPr>
        <sz val="10"/>
        <rFont val="Times New Roman"/>
        <family val="1"/>
      </rPr>
      <t>№ 58</t>
    </r>
  </si>
  <si>
    <r>
      <rPr>
        <sz val="10"/>
        <rFont val="Times New Roman"/>
        <family val="1"/>
      </rPr>
      <t>Котлета рыбная</t>
    </r>
  </si>
  <si>
    <r>
      <rPr>
        <sz val="10"/>
        <rFont val="Times New Roman"/>
        <family val="1"/>
      </rPr>
      <t>№ 9/7</t>
    </r>
  </si>
  <si>
    <r>
      <rPr>
        <sz val="10"/>
        <rFont val="Times New Roman"/>
        <family val="1"/>
      </rPr>
      <t>Салат из свежих помидор с растительным маслом</t>
    </r>
  </si>
  <si>
    <r>
      <rPr>
        <sz val="10"/>
        <rFont val="Times New Roman"/>
        <family val="1"/>
      </rPr>
      <t>№ 639</t>
    </r>
  </si>
  <si>
    <r>
      <rPr>
        <b/>
        <sz val="14"/>
        <rFont val="Times New Roman"/>
        <family val="1"/>
      </rPr>
      <t>День 10 – ый</t>
    </r>
  </si>
  <si>
    <r>
      <rPr>
        <sz val="10"/>
        <rFont val="Times New Roman"/>
        <family val="1"/>
      </rPr>
      <t>Каша геркулесовая молочная со сливочным маслом</t>
    </r>
  </si>
  <si>
    <r>
      <rPr>
        <sz val="10"/>
        <rFont val="Times New Roman"/>
        <family val="1"/>
      </rPr>
      <t>№ 189</t>
    </r>
  </si>
  <si>
    <r>
      <rPr>
        <sz val="10"/>
        <rFont val="Times New Roman"/>
        <family val="1"/>
      </rPr>
      <t>Свекольник со сметаной на мясном бульоне</t>
    </r>
  </si>
  <si>
    <r>
      <rPr>
        <sz val="10"/>
        <rFont val="Times New Roman"/>
        <family val="1"/>
      </rPr>
      <t>№ 5/2</t>
    </r>
  </si>
  <si>
    <r>
      <rPr>
        <sz val="10"/>
        <rFont val="Times New Roman"/>
        <family val="1"/>
      </rPr>
      <t>Бефстроганов в томатно – сметанном соусе</t>
    </r>
  </si>
  <si>
    <r>
      <rPr>
        <sz val="10"/>
        <rFont val="Times New Roman"/>
        <family val="1"/>
      </rPr>
      <t>Каша гречневая рассыпчатая</t>
    </r>
  </si>
  <si>
    <r>
      <rPr>
        <sz val="10"/>
        <rFont val="Times New Roman"/>
        <family val="1"/>
      </rPr>
      <t>№ 44/3</t>
    </r>
  </si>
  <si>
    <r>
      <rPr>
        <sz val="10"/>
        <rFont val="Times New Roman"/>
        <family val="1"/>
      </rPr>
      <t>Компот из свежих фруктов</t>
    </r>
  </si>
  <si>
    <r>
      <rPr>
        <sz val="12"/>
        <rFont val="Times New Roman"/>
        <family val="1"/>
      </rPr>
      <t>Сборник рецептур блюд и кулинарных изделий для питания детей</t>
    </r>
  </si>
  <si>
    <r>
      <rPr>
        <sz val="12"/>
        <rFont val="Times New Roman"/>
        <family val="1"/>
      </rPr>
      <t>под редакцией М.П. Могильного, В.А. Тутельяна., Плотникова Т.В. 4-е издание 2015г.</t>
    </r>
  </si>
  <si>
    <t>ДЕНЬ 4-й</t>
  </si>
  <si>
    <t>ДЕНЬ 5-Й</t>
  </si>
  <si>
    <t>День -6 й</t>
  </si>
  <si>
    <t>День 7 й</t>
  </si>
  <si>
    <t>День 8 й</t>
  </si>
  <si>
    <t xml:space="preserve">Среднедневное: </t>
  </si>
  <si>
    <t>вес</t>
  </si>
  <si>
    <t>колораж</t>
  </si>
  <si>
    <t>ПРИМЕРНОЕ 10 ДНЕВНОЕ МЕНЮ НА ДЕТСКИЙ ОЗДОРОВИТЕЛЬНЫЙ ЛАГЕРЬ ДЛЯ ПОСЕЩАЮЩИХ ДЕТЕЙ В ВОЗРАСТЕ ОТ 7 ДО 11 ЛЕТ п.Азанка</t>
  </si>
  <si>
    <r>
      <rPr>
        <b/>
        <sz val="14"/>
        <rFont val="Times New Roman"/>
        <family val="1"/>
        <charset val="204"/>
      </rPr>
      <t>День 3 – ий</t>
    </r>
  </si>
</sst>
</file>

<file path=xl/styles.xml><?xml version="1.0" encoding="utf-8"?>
<styleSheet xmlns="http://schemas.openxmlformats.org/spreadsheetml/2006/main">
  <numFmts count="5">
    <numFmt numFmtId="164" formatCode="###0;###0"/>
    <numFmt numFmtId="165" formatCode="###0.0;###0.0"/>
    <numFmt numFmtId="166" formatCode="###0.00;###0.00"/>
    <numFmt numFmtId="167" formatCode="###,000;###,000"/>
    <numFmt numFmtId="168" formatCode="###0.000;###0.000"/>
  </numFmts>
  <fonts count="27">
    <font>
      <sz val="10"/>
      <color rgb="FF000000"/>
      <name val="Times New Roman"/>
      <charset val="204"/>
    </font>
    <font>
      <b/>
      <sz val="14"/>
      <name val="Times New Roman"/>
    </font>
    <font>
      <sz val="10"/>
      <name val="Times New Roman"/>
    </font>
    <font>
      <sz val="8"/>
      <name val="Times New Roman"/>
    </font>
    <font>
      <sz val="11"/>
      <name val="Times New Roman"/>
    </font>
    <font>
      <b/>
      <sz val="12"/>
      <name val="Times New Roman"/>
    </font>
    <font>
      <sz val="10"/>
      <color rgb="FF000000"/>
      <name val="Times New Roman"/>
      <family val="2"/>
    </font>
    <font>
      <b/>
      <sz val="11"/>
      <color rgb="FF000000"/>
      <name val="Times New Roman"/>
      <family val="2"/>
    </font>
    <font>
      <b/>
      <sz val="10"/>
      <color rgb="FF000000"/>
      <name val="Times New Roman"/>
      <family val="2"/>
    </font>
    <font>
      <b/>
      <sz val="10"/>
      <name val="Times New Roman"/>
    </font>
    <font>
      <sz val="11"/>
      <color rgb="FF000000"/>
      <name val="Times New Roman"/>
      <family val="2"/>
    </font>
    <font>
      <sz val="12"/>
      <name val="Times New Roman"/>
    </font>
    <font>
      <sz val="36"/>
      <name val="Times New Roman"/>
    </font>
    <font>
      <b/>
      <sz val="14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i/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26">
    <xf numFmtId="0" fontId="0" fillId="0" borderId="0" xfId="0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164" fontId="0" fillId="0" borderId="0" xfId="0" applyNumberFormat="1" applyFill="1" applyBorder="1" applyAlignment="1">
      <alignment horizontal="left" vertical="top"/>
    </xf>
    <xf numFmtId="0" fontId="0" fillId="0" borderId="8" xfId="0" applyFill="1" applyBorder="1" applyAlignment="1">
      <alignment horizontal="center" vertical="top"/>
    </xf>
    <xf numFmtId="0" fontId="0" fillId="0" borderId="11" xfId="0" applyFill="1" applyBorder="1" applyAlignment="1">
      <alignment horizontal="center" vertical="top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top" wrapText="1"/>
    </xf>
    <xf numFmtId="0" fontId="2" fillId="0" borderId="12" xfId="0" applyFont="1" applyFill="1" applyBorder="1" applyAlignment="1">
      <alignment horizontal="left" vertical="top" wrapText="1"/>
    </xf>
    <xf numFmtId="0" fontId="0" fillId="0" borderId="10" xfId="0" applyFill="1" applyBorder="1" applyAlignment="1">
      <alignment horizontal="left" vertical="top" wrapText="1"/>
    </xf>
    <xf numFmtId="0" fontId="0" fillId="0" borderId="11" xfId="0" applyFill="1" applyBorder="1" applyAlignment="1">
      <alignment horizontal="left" vertical="top" wrapText="1"/>
    </xf>
    <xf numFmtId="0" fontId="0" fillId="0" borderId="12" xfId="0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center" vertical="top" wrapText="1"/>
    </xf>
    <xf numFmtId="0" fontId="4" fillId="0" borderId="11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0" fontId="4" fillId="0" borderId="12" xfId="0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 vertical="top" wrapText="1"/>
    </xf>
    <xf numFmtId="0" fontId="5" fillId="0" borderId="12" xfId="0" applyFont="1" applyFill="1" applyBorder="1" applyAlignment="1">
      <alignment horizontal="center" vertical="top" wrapText="1"/>
    </xf>
    <xf numFmtId="164" fontId="6" fillId="0" borderId="10" xfId="0" applyNumberFormat="1" applyFont="1" applyFill="1" applyBorder="1" applyAlignment="1">
      <alignment horizontal="left" vertical="top" wrapText="1"/>
    </xf>
    <xf numFmtId="164" fontId="6" fillId="0" borderId="11" xfId="0" applyNumberFormat="1" applyFont="1" applyFill="1" applyBorder="1" applyAlignment="1">
      <alignment horizontal="left" vertical="top" wrapText="1"/>
    </xf>
    <xf numFmtId="164" fontId="6" fillId="0" borderId="12" xfId="0" applyNumberFormat="1" applyFont="1" applyFill="1" applyBorder="1" applyAlignment="1">
      <alignment horizontal="left" vertical="top" wrapText="1"/>
    </xf>
    <xf numFmtId="165" fontId="6" fillId="0" borderId="10" xfId="0" applyNumberFormat="1" applyFont="1" applyFill="1" applyBorder="1" applyAlignment="1">
      <alignment horizontal="left" vertical="top" wrapText="1"/>
    </xf>
    <xf numFmtId="165" fontId="6" fillId="0" borderId="11" xfId="0" applyNumberFormat="1" applyFont="1" applyFill="1" applyBorder="1" applyAlignment="1">
      <alignment horizontal="left" vertical="top" wrapText="1"/>
    </xf>
    <xf numFmtId="165" fontId="6" fillId="0" borderId="12" xfId="0" applyNumberFormat="1" applyFont="1" applyFill="1" applyBorder="1" applyAlignment="1">
      <alignment horizontal="left" vertical="top" wrapText="1"/>
    </xf>
    <xf numFmtId="166" fontId="6" fillId="0" borderId="10" xfId="0" applyNumberFormat="1" applyFont="1" applyFill="1" applyBorder="1" applyAlignment="1">
      <alignment horizontal="left" vertical="top" wrapText="1"/>
    </xf>
    <xf numFmtId="166" fontId="6" fillId="0" borderId="11" xfId="0" applyNumberFormat="1" applyFont="1" applyFill="1" applyBorder="1" applyAlignment="1">
      <alignment horizontal="left" vertical="top" wrapText="1"/>
    </xf>
    <xf numFmtId="166" fontId="6" fillId="0" borderId="12" xfId="0" applyNumberFormat="1" applyFont="1" applyFill="1" applyBorder="1" applyAlignment="1">
      <alignment horizontal="left" vertical="top" wrapText="1"/>
    </xf>
    <xf numFmtId="167" fontId="6" fillId="0" borderId="10" xfId="0" applyNumberFormat="1" applyFont="1" applyFill="1" applyBorder="1" applyAlignment="1">
      <alignment horizontal="left" vertical="top" wrapText="1"/>
    </xf>
    <xf numFmtId="167" fontId="6" fillId="0" borderId="11" xfId="0" applyNumberFormat="1" applyFont="1" applyFill="1" applyBorder="1" applyAlignment="1">
      <alignment horizontal="left" vertical="top" wrapText="1"/>
    </xf>
    <xf numFmtId="167" fontId="6" fillId="0" borderId="12" xfId="0" applyNumberFormat="1" applyFont="1" applyFill="1" applyBorder="1" applyAlignment="1">
      <alignment horizontal="left" vertical="top" wrapText="1"/>
    </xf>
    <xf numFmtId="164" fontId="7" fillId="0" borderId="10" xfId="0" applyNumberFormat="1" applyFont="1" applyFill="1" applyBorder="1" applyAlignment="1">
      <alignment horizontal="left" vertical="top" wrapText="1"/>
    </xf>
    <xf numFmtId="164" fontId="7" fillId="0" borderId="11" xfId="0" applyNumberFormat="1" applyFont="1" applyFill="1" applyBorder="1" applyAlignment="1">
      <alignment horizontal="left" vertical="top" wrapText="1"/>
    </xf>
    <xf numFmtId="164" fontId="7" fillId="0" borderId="12" xfId="0" applyNumberFormat="1" applyFont="1" applyFill="1" applyBorder="1" applyAlignment="1">
      <alignment horizontal="left" vertical="top" wrapText="1"/>
    </xf>
    <xf numFmtId="166" fontId="8" fillId="0" borderId="10" xfId="0" applyNumberFormat="1" applyFont="1" applyFill="1" applyBorder="1" applyAlignment="1">
      <alignment horizontal="left" vertical="top" wrapText="1"/>
    </xf>
    <xf numFmtId="166" fontId="8" fillId="0" borderId="11" xfId="0" applyNumberFormat="1" applyFont="1" applyFill="1" applyBorder="1" applyAlignment="1">
      <alignment horizontal="left" vertical="top" wrapText="1"/>
    </xf>
    <xf numFmtId="166" fontId="8" fillId="0" borderId="12" xfId="0" applyNumberFormat="1" applyFont="1" applyFill="1" applyBorder="1" applyAlignment="1">
      <alignment horizontal="left" vertical="top" wrapText="1"/>
    </xf>
    <xf numFmtId="165" fontId="8" fillId="0" borderId="10" xfId="0" applyNumberFormat="1" applyFont="1" applyFill="1" applyBorder="1" applyAlignment="1">
      <alignment horizontal="left" vertical="top" wrapText="1"/>
    </xf>
    <xf numFmtId="165" fontId="8" fillId="0" borderId="11" xfId="0" applyNumberFormat="1" applyFont="1" applyFill="1" applyBorder="1" applyAlignment="1">
      <alignment horizontal="left" vertical="top" wrapText="1"/>
    </xf>
    <xf numFmtId="165" fontId="8" fillId="0" borderId="12" xfId="0" applyNumberFormat="1" applyFont="1" applyFill="1" applyBorder="1" applyAlignment="1">
      <alignment horizontal="left" vertical="top" wrapText="1"/>
    </xf>
    <xf numFmtId="164" fontId="8" fillId="0" borderId="10" xfId="0" applyNumberFormat="1" applyFont="1" applyFill="1" applyBorder="1" applyAlignment="1">
      <alignment horizontal="left" vertical="top" wrapText="1"/>
    </xf>
    <xf numFmtId="164" fontId="8" fillId="0" borderId="11" xfId="0" applyNumberFormat="1" applyFont="1" applyFill="1" applyBorder="1" applyAlignment="1">
      <alignment horizontal="left" vertical="top" wrapText="1"/>
    </xf>
    <xf numFmtId="164" fontId="8" fillId="0" borderId="12" xfId="0" applyNumberFormat="1" applyFont="1" applyFill="1" applyBorder="1" applyAlignment="1">
      <alignment horizontal="left" vertical="top" wrapText="1"/>
    </xf>
    <xf numFmtId="168" fontId="6" fillId="0" borderId="10" xfId="0" applyNumberFormat="1" applyFont="1" applyFill="1" applyBorder="1" applyAlignment="1">
      <alignment horizontal="left" vertical="top" wrapText="1"/>
    </xf>
    <xf numFmtId="168" fontId="6" fillId="0" borderId="11" xfId="0" applyNumberFormat="1" applyFont="1" applyFill="1" applyBorder="1" applyAlignment="1">
      <alignment horizontal="left" vertical="top" wrapText="1"/>
    </xf>
    <xf numFmtId="168" fontId="6" fillId="0" borderId="12" xfId="0" applyNumberFormat="1" applyFont="1" applyFill="1" applyBorder="1" applyAlignment="1">
      <alignment horizontal="left" vertical="top" wrapText="1"/>
    </xf>
    <xf numFmtId="168" fontId="8" fillId="0" borderId="10" xfId="0" applyNumberFormat="1" applyFont="1" applyFill="1" applyBorder="1" applyAlignment="1">
      <alignment horizontal="left" vertical="top" wrapText="1"/>
    </xf>
    <xf numFmtId="168" fontId="8" fillId="0" borderId="11" xfId="0" applyNumberFormat="1" applyFont="1" applyFill="1" applyBorder="1" applyAlignment="1">
      <alignment horizontal="left" vertical="top" wrapText="1"/>
    </xf>
    <xf numFmtId="168" fontId="8" fillId="0" borderId="12" xfId="0" applyNumberFormat="1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165" fontId="10" fillId="0" borderId="10" xfId="0" applyNumberFormat="1" applyFont="1" applyFill="1" applyBorder="1" applyAlignment="1">
      <alignment horizontal="left" vertical="top" wrapText="1"/>
    </xf>
    <xf numFmtId="165" fontId="10" fillId="0" borderId="11" xfId="0" applyNumberFormat="1" applyFont="1" applyFill="1" applyBorder="1" applyAlignment="1">
      <alignment horizontal="left" vertical="top" wrapText="1"/>
    </xf>
    <xf numFmtId="165" fontId="10" fillId="0" borderId="12" xfId="0" applyNumberFormat="1" applyFont="1" applyFill="1" applyBorder="1" applyAlignment="1">
      <alignment horizontal="left" vertical="top" wrapText="1"/>
    </xf>
    <xf numFmtId="164" fontId="10" fillId="0" borderId="10" xfId="0" applyNumberFormat="1" applyFont="1" applyFill="1" applyBorder="1" applyAlignment="1">
      <alignment horizontal="left" vertical="top" wrapText="1"/>
    </xf>
    <xf numFmtId="164" fontId="10" fillId="0" borderId="11" xfId="0" applyNumberFormat="1" applyFont="1" applyFill="1" applyBorder="1" applyAlignment="1">
      <alignment horizontal="left" vertical="top" wrapText="1"/>
    </xf>
    <xf numFmtId="164" fontId="10" fillId="0" borderId="12" xfId="0" applyNumberFormat="1" applyFont="1" applyFill="1" applyBorder="1" applyAlignment="1">
      <alignment horizontal="left" vertical="top" wrapText="1"/>
    </xf>
    <xf numFmtId="166" fontId="10" fillId="0" borderId="10" xfId="0" applyNumberFormat="1" applyFont="1" applyFill="1" applyBorder="1" applyAlignment="1">
      <alignment horizontal="left" vertical="top" wrapText="1"/>
    </xf>
    <xf numFmtId="166" fontId="10" fillId="0" borderId="11" xfId="0" applyNumberFormat="1" applyFont="1" applyFill="1" applyBorder="1" applyAlignment="1">
      <alignment horizontal="left" vertical="top" wrapText="1"/>
    </xf>
    <xf numFmtId="166" fontId="10" fillId="0" borderId="12" xfId="0" applyNumberFormat="1" applyFont="1" applyFill="1" applyBorder="1" applyAlignment="1">
      <alignment horizontal="left" vertical="top" wrapText="1"/>
    </xf>
    <xf numFmtId="168" fontId="10" fillId="0" borderId="10" xfId="0" applyNumberFormat="1" applyFont="1" applyFill="1" applyBorder="1" applyAlignment="1">
      <alignment horizontal="left" vertical="top" wrapText="1"/>
    </xf>
    <xf numFmtId="168" fontId="10" fillId="0" borderId="11" xfId="0" applyNumberFormat="1" applyFont="1" applyFill="1" applyBorder="1" applyAlignment="1">
      <alignment horizontal="left" vertical="top" wrapText="1"/>
    </xf>
    <xf numFmtId="168" fontId="10" fillId="0" borderId="12" xfId="0" applyNumberFormat="1" applyFont="1" applyFill="1" applyBorder="1" applyAlignment="1">
      <alignment horizontal="left" vertical="top" wrapText="1"/>
    </xf>
    <xf numFmtId="0" fontId="9" fillId="0" borderId="10" xfId="0" applyFont="1" applyFill="1" applyBorder="1" applyAlignment="1">
      <alignment horizontal="left" vertical="top" wrapText="1"/>
    </xf>
    <xf numFmtId="0" fontId="9" fillId="0" borderId="12" xfId="0" applyFont="1" applyFill="1" applyBorder="1" applyAlignment="1">
      <alignment horizontal="left" vertical="top" wrapText="1"/>
    </xf>
    <xf numFmtId="0" fontId="2" fillId="0" borderId="13" xfId="0" applyFont="1" applyFill="1" applyBorder="1" applyAlignment="1">
      <alignment horizontal="left" vertical="top" wrapText="1"/>
    </xf>
    <xf numFmtId="0" fontId="2" fillId="0" borderId="14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13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left" vertical="top" wrapText="1"/>
    </xf>
    <xf numFmtId="49" fontId="6" fillId="0" borderId="10" xfId="0" applyNumberFormat="1" applyFont="1" applyFill="1" applyBorder="1" applyAlignment="1">
      <alignment horizontal="left" vertical="top" wrapText="1"/>
    </xf>
    <xf numFmtId="49" fontId="6" fillId="0" borderId="11" xfId="0" applyNumberFormat="1" applyFont="1" applyFill="1" applyBorder="1" applyAlignment="1">
      <alignment horizontal="left" vertical="top" wrapText="1"/>
    </xf>
    <xf numFmtId="49" fontId="6" fillId="0" borderId="12" xfId="0" applyNumberFormat="1" applyFont="1" applyFill="1" applyBorder="1" applyAlignment="1">
      <alignment horizontal="left" vertical="top" wrapText="1"/>
    </xf>
    <xf numFmtId="0" fontId="9" fillId="0" borderId="11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center" vertical="top"/>
    </xf>
    <xf numFmtId="0" fontId="12" fillId="0" borderId="0" xfId="0" applyFont="1" applyFill="1" applyBorder="1" applyAlignment="1">
      <alignment horizontal="center" vertical="top"/>
    </xf>
    <xf numFmtId="0" fontId="11" fillId="0" borderId="5" xfId="0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22" fillId="0" borderId="0" xfId="0" applyFont="1" applyFill="1" applyBorder="1" applyAlignment="1">
      <alignment horizontal="center" vertical="top"/>
    </xf>
    <xf numFmtId="0" fontId="20" fillId="0" borderId="0" xfId="0" applyFont="1" applyFill="1" applyBorder="1" applyAlignment="1">
      <alignment horizontal="left" vertical="top"/>
    </xf>
    <xf numFmtId="164" fontId="20" fillId="0" borderId="0" xfId="0" applyNumberFormat="1" applyFont="1" applyFill="1" applyBorder="1" applyAlignment="1">
      <alignment horizontal="left" vertical="top"/>
    </xf>
    <xf numFmtId="0" fontId="22" fillId="0" borderId="0" xfId="0" applyFont="1" applyFill="1" applyBorder="1" applyAlignment="1">
      <alignment horizontal="left" vertical="top"/>
    </xf>
    <xf numFmtId="0" fontId="21" fillId="0" borderId="11" xfId="0" applyFont="1" applyFill="1" applyBorder="1" applyAlignment="1">
      <alignment horizontal="center" vertical="top"/>
    </xf>
    <xf numFmtId="0" fontId="24" fillId="0" borderId="4" xfId="0" applyFont="1" applyFill="1" applyBorder="1" applyAlignment="1">
      <alignment horizontal="center" vertical="top" wrapText="1"/>
    </xf>
    <xf numFmtId="0" fontId="24" fillId="0" borderId="5" xfId="0" applyFont="1" applyFill="1" applyBorder="1" applyAlignment="1">
      <alignment horizontal="center" vertical="top" wrapText="1"/>
    </xf>
    <xf numFmtId="0" fontId="24" fillId="0" borderId="7" xfId="0" applyFont="1" applyFill="1" applyBorder="1" applyAlignment="1">
      <alignment horizontal="center" vertical="top" wrapText="1"/>
    </xf>
    <xf numFmtId="0" fontId="24" fillId="0" borderId="8" xfId="0" applyFont="1" applyFill="1" applyBorder="1" applyAlignment="1">
      <alignment horizontal="center" vertical="top" wrapText="1"/>
    </xf>
    <xf numFmtId="0" fontId="24" fillId="0" borderId="6" xfId="0" applyFont="1" applyFill="1" applyBorder="1" applyAlignment="1">
      <alignment horizontal="center" vertical="top" wrapText="1"/>
    </xf>
    <xf numFmtId="0" fontId="24" fillId="0" borderId="9" xfId="0" applyFont="1" applyFill="1" applyBorder="1" applyAlignment="1">
      <alignment horizontal="center" vertical="top" wrapText="1"/>
    </xf>
    <xf numFmtId="0" fontId="25" fillId="0" borderId="4" xfId="0" applyFont="1" applyFill="1" applyBorder="1" applyAlignment="1">
      <alignment horizontal="center" vertical="top" wrapText="1"/>
    </xf>
    <xf numFmtId="0" fontId="25" fillId="0" borderId="5" xfId="0" applyFont="1" applyFill="1" applyBorder="1" applyAlignment="1">
      <alignment horizontal="center" vertical="top" wrapText="1"/>
    </xf>
    <xf numFmtId="0" fontId="25" fillId="0" borderId="13" xfId="0" applyFont="1" applyFill="1" applyBorder="1" applyAlignment="1">
      <alignment horizontal="center" vertical="top" wrapText="1"/>
    </xf>
    <xf numFmtId="0" fontId="25" fillId="0" borderId="0" xfId="0" applyFont="1" applyFill="1" applyBorder="1" applyAlignment="1">
      <alignment horizontal="center" vertical="top" wrapText="1"/>
    </xf>
    <xf numFmtId="0" fontId="25" fillId="0" borderId="6" xfId="0" applyFont="1" applyFill="1" applyBorder="1" applyAlignment="1">
      <alignment horizontal="center" vertical="top" wrapText="1"/>
    </xf>
    <xf numFmtId="0" fontId="25" fillId="0" borderId="7" xfId="0" applyFont="1" applyFill="1" applyBorder="1" applyAlignment="1">
      <alignment horizontal="center" vertical="top" wrapText="1"/>
    </xf>
    <xf numFmtId="0" fontId="25" fillId="0" borderId="8" xfId="0" applyFont="1" applyFill="1" applyBorder="1" applyAlignment="1">
      <alignment horizontal="center" vertical="top" wrapText="1"/>
    </xf>
    <xf numFmtId="0" fontId="25" fillId="0" borderId="9" xfId="0" applyFont="1" applyFill="1" applyBorder="1" applyAlignment="1">
      <alignment horizontal="center" vertical="top" wrapText="1"/>
    </xf>
    <xf numFmtId="0" fontId="26" fillId="0" borderId="4" xfId="0" applyFont="1" applyFill="1" applyBorder="1" applyAlignment="1">
      <alignment horizontal="center" vertical="top" wrapText="1"/>
    </xf>
    <xf numFmtId="0" fontId="26" fillId="0" borderId="5" xfId="0" applyFont="1" applyFill="1" applyBorder="1" applyAlignment="1">
      <alignment horizontal="center" vertical="top" wrapText="1"/>
    </xf>
    <xf numFmtId="0" fontId="26" fillId="0" borderId="6" xfId="0" applyFont="1" applyFill="1" applyBorder="1" applyAlignment="1">
      <alignment horizontal="center" vertical="top" wrapText="1"/>
    </xf>
    <xf numFmtId="0" fontId="26" fillId="0" borderId="7" xfId="0" applyFont="1" applyFill="1" applyBorder="1" applyAlignment="1">
      <alignment horizontal="center" vertical="top" wrapText="1"/>
    </xf>
    <xf numFmtId="0" fontId="26" fillId="0" borderId="8" xfId="0" applyFont="1" applyFill="1" applyBorder="1" applyAlignment="1">
      <alignment horizontal="center" vertical="top" wrapText="1"/>
    </xf>
    <xf numFmtId="0" fontId="26" fillId="0" borderId="9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259"/>
  <sheetViews>
    <sheetView tabSelected="1" workbookViewId="0">
      <selection activeCell="P8" sqref="P8:T8"/>
    </sheetView>
  </sheetViews>
  <sheetFormatPr defaultColWidth="9.33203125" defaultRowHeight="13.2"/>
  <cols>
    <col min="1" max="1" width="20.77734375" customWidth="1"/>
    <col min="2" max="3" width="1.109375" customWidth="1"/>
    <col min="4" max="4" width="8" customWidth="1"/>
    <col min="5" max="6" width="1.109375" customWidth="1"/>
    <col min="7" max="7" width="6.77734375" customWidth="1"/>
    <col min="8" max="9" width="1.109375" customWidth="1"/>
    <col min="10" max="10" width="6.77734375" customWidth="1"/>
    <col min="11" max="14" width="1.109375" customWidth="1"/>
    <col min="15" max="15" width="4.6640625" customWidth="1"/>
    <col min="16" max="19" width="1.109375" customWidth="1"/>
    <col min="20" max="20" width="4.6640625" customWidth="1"/>
    <col min="21" max="21" width="2.109375" customWidth="1"/>
    <col min="22" max="23" width="1.109375" customWidth="1"/>
    <col min="24" max="24" width="8" customWidth="1"/>
    <col min="25" max="28" width="1.109375" customWidth="1"/>
    <col min="29" max="29" width="8" customWidth="1"/>
    <col min="30" max="33" width="1.109375" customWidth="1"/>
    <col min="34" max="34" width="5.77734375" customWidth="1"/>
    <col min="35" max="36" width="2.109375" customWidth="1"/>
    <col min="37" max="37" width="3.33203125" customWidth="1"/>
    <col min="38" max="38" width="2.109375" customWidth="1"/>
    <col min="39" max="41" width="1.109375" customWidth="1"/>
    <col min="42" max="42" width="4.6640625" customWidth="1"/>
    <col min="43" max="43" width="2.109375" customWidth="1"/>
    <col min="44" max="45" width="1.109375" customWidth="1"/>
    <col min="46" max="46" width="5.77734375" customWidth="1"/>
    <col min="47" max="47" width="3.33203125" customWidth="1"/>
    <col min="48" max="48" width="1.109375" customWidth="1"/>
    <col min="49" max="50" width="2.109375" customWidth="1"/>
    <col min="51" max="51" width="3.33203125" customWidth="1"/>
    <col min="52" max="56" width="1.109375" customWidth="1"/>
    <col min="57" max="57" width="3.33203125" customWidth="1"/>
    <col min="58" max="59" width="1.109375" customWidth="1"/>
    <col min="60" max="60" width="2.109375" customWidth="1"/>
    <col min="61" max="61" width="5.77734375" customWidth="1"/>
    <col min="62" max="64" width="1.109375" customWidth="1"/>
    <col min="65" max="65" width="2.109375" customWidth="1"/>
    <col min="66" max="66" width="4.6640625" customWidth="1"/>
    <col min="67" max="68" width="1.109375" customWidth="1"/>
    <col min="69" max="69" width="2.109375" customWidth="1"/>
    <col min="70" max="70" width="4.6640625" customWidth="1"/>
    <col min="71" max="72" width="2.109375" customWidth="1"/>
  </cols>
  <sheetData>
    <row r="1" spans="1:68">
      <c r="A1" s="125" t="s">
        <v>190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</row>
    <row r="2" spans="1:68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</row>
    <row r="3" spans="1:68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</row>
    <row r="4" spans="1:68" ht="20.100000000000001" customHeight="1">
      <c r="A4" s="96" t="s">
        <v>0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</row>
    <row r="5" spans="1:68" ht="11.1" customHeight="1">
      <c r="A5" s="7" t="s">
        <v>1</v>
      </c>
      <c r="B5" s="9" t="s">
        <v>2</v>
      </c>
      <c r="C5" s="10"/>
      <c r="D5" s="11"/>
      <c r="E5" s="9" t="s">
        <v>3</v>
      </c>
      <c r="F5" s="10"/>
      <c r="G5" s="11"/>
      <c r="H5" s="9" t="s">
        <v>4</v>
      </c>
      <c r="I5" s="10"/>
      <c r="J5" s="11"/>
      <c r="K5" s="15" t="s">
        <v>5</v>
      </c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7"/>
      <c r="AD5" s="18"/>
      <c r="AE5" s="19"/>
      <c r="AF5" s="19"/>
      <c r="AG5" s="19"/>
      <c r="AH5" s="20"/>
      <c r="AI5" s="15" t="s">
        <v>6</v>
      </c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7"/>
    </row>
    <row r="6" spans="1:68" ht="35.1" customHeight="1">
      <c r="A6" s="8"/>
      <c r="B6" s="12"/>
      <c r="C6" s="13"/>
      <c r="D6" s="14"/>
      <c r="E6" s="12"/>
      <c r="F6" s="13"/>
      <c r="G6" s="14"/>
      <c r="H6" s="12"/>
      <c r="I6" s="13"/>
      <c r="J6" s="14"/>
      <c r="K6" s="15" t="s">
        <v>7</v>
      </c>
      <c r="L6" s="16"/>
      <c r="M6" s="16"/>
      <c r="N6" s="16"/>
      <c r="O6" s="17"/>
      <c r="P6" s="15" t="s">
        <v>8</v>
      </c>
      <c r="Q6" s="16"/>
      <c r="R6" s="16"/>
      <c r="S6" s="16"/>
      <c r="T6" s="17"/>
      <c r="U6" s="15" t="s">
        <v>9</v>
      </c>
      <c r="V6" s="16"/>
      <c r="W6" s="16"/>
      <c r="X6" s="17"/>
      <c r="Y6" s="15" t="s">
        <v>10</v>
      </c>
      <c r="Z6" s="16"/>
      <c r="AA6" s="16"/>
      <c r="AB6" s="16"/>
      <c r="AC6" s="17"/>
      <c r="AD6" s="21" t="s">
        <v>11</v>
      </c>
      <c r="AE6" s="22"/>
      <c r="AF6" s="22"/>
      <c r="AG6" s="22"/>
      <c r="AH6" s="23"/>
      <c r="AI6" s="24" t="s">
        <v>12</v>
      </c>
      <c r="AJ6" s="25"/>
      <c r="AK6" s="25"/>
      <c r="AL6" s="26"/>
      <c r="AM6" s="27" t="s">
        <v>13</v>
      </c>
      <c r="AN6" s="28"/>
      <c r="AO6" s="28"/>
      <c r="AP6" s="29"/>
      <c r="AQ6" s="24" t="s">
        <v>14</v>
      </c>
      <c r="AR6" s="25"/>
      <c r="AS6" s="25"/>
      <c r="AT6" s="26"/>
      <c r="AU6" s="24" t="s">
        <v>15</v>
      </c>
      <c r="AV6" s="25"/>
      <c r="AW6" s="26"/>
      <c r="AX6" s="24" t="s">
        <v>16</v>
      </c>
      <c r="AY6" s="25"/>
      <c r="AZ6" s="25"/>
      <c r="BA6" s="25"/>
      <c r="BB6" s="26"/>
      <c r="BC6" s="24" t="s">
        <v>17</v>
      </c>
      <c r="BD6" s="25"/>
      <c r="BE6" s="25"/>
      <c r="BF6" s="25"/>
      <c r="BG6" s="25"/>
      <c r="BH6" s="26"/>
      <c r="BI6" s="24" t="s">
        <v>18</v>
      </c>
      <c r="BJ6" s="25"/>
      <c r="BK6" s="25"/>
      <c r="BL6" s="26"/>
      <c r="BM6" s="24" t="s">
        <v>19</v>
      </c>
      <c r="BN6" s="25"/>
      <c r="BO6" s="25"/>
      <c r="BP6" s="26"/>
    </row>
    <row r="7" spans="1:68" ht="14.1" customHeight="1">
      <c r="A7" s="30" t="s">
        <v>20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2"/>
      <c r="AI7" s="18"/>
      <c r="AJ7" s="19"/>
      <c r="AK7" s="19"/>
      <c r="AL7" s="20"/>
      <c r="AM7" s="18"/>
      <c r="AN7" s="19"/>
      <c r="AO7" s="19"/>
      <c r="AP7" s="20"/>
      <c r="AQ7" s="18"/>
      <c r="AR7" s="19"/>
      <c r="AS7" s="19"/>
      <c r="AT7" s="20"/>
      <c r="AU7" s="18"/>
      <c r="AV7" s="19"/>
      <c r="AW7" s="20"/>
      <c r="AX7" s="18"/>
      <c r="AY7" s="19"/>
      <c r="AZ7" s="19"/>
      <c r="BA7" s="19"/>
      <c r="BB7" s="20"/>
      <c r="BC7" s="18"/>
      <c r="BD7" s="19"/>
      <c r="BE7" s="19"/>
      <c r="BF7" s="19"/>
      <c r="BG7" s="19"/>
      <c r="BH7" s="20"/>
      <c r="BI7" s="18"/>
      <c r="BJ7" s="19"/>
      <c r="BK7" s="19"/>
      <c r="BL7" s="20"/>
      <c r="BM7" s="18"/>
      <c r="BN7" s="19"/>
      <c r="BO7" s="19"/>
      <c r="BP7" s="20"/>
    </row>
    <row r="8" spans="1:68" ht="48" customHeight="1">
      <c r="A8" s="1" t="s">
        <v>21</v>
      </c>
      <c r="B8" s="18"/>
      <c r="C8" s="19"/>
      <c r="D8" s="20"/>
      <c r="E8" s="18"/>
      <c r="F8" s="19"/>
      <c r="G8" s="20"/>
      <c r="H8" s="33">
        <v>150</v>
      </c>
      <c r="I8" s="34"/>
      <c r="J8" s="35"/>
      <c r="K8" s="36">
        <v>3.9</v>
      </c>
      <c r="L8" s="37"/>
      <c r="M8" s="37"/>
      <c r="N8" s="37"/>
      <c r="O8" s="38"/>
      <c r="P8" s="36">
        <v>3.8</v>
      </c>
      <c r="Q8" s="37"/>
      <c r="R8" s="37"/>
      <c r="S8" s="37"/>
      <c r="T8" s="38"/>
      <c r="U8" s="36">
        <v>20.6</v>
      </c>
      <c r="V8" s="37"/>
      <c r="W8" s="37"/>
      <c r="X8" s="38"/>
      <c r="Y8" s="36">
        <v>133.5</v>
      </c>
      <c r="Z8" s="37"/>
      <c r="AA8" s="37"/>
      <c r="AB8" s="37"/>
      <c r="AC8" s="38"/>
      <c r="AD8" s="15" t="s">
        <v>22</v>
      </c>
      <c r="AE8" s="16"/>
      <c r="AF8" s="16"/>
      <c r="AG8" s="16"/>
      <c r="AH8" s="17"/>
      <c r="AI8" s="39">
        <v>70.239999999999995</v>
      </c>
      <c r="AJ8" s="40"/>
      <c r="AK8" s="40"/>
      <c r="AL8" s="41"/>
      <c r="AM8" s="33">
        <v>0</v>
      </c>
      <c r="AN8" s="34"/>
      <c r="AO8" s="34"/>
      <c r="AP8" s="35"/>
      <c r="AQ8" s="33">
        <v>0</v>
      </c>
      <c r="AR8" s="34"/>
      <c r="AS8" s="34"/>
      <c r="AT8" s="35"/>
      <c r="AU8" s="33">
        <v>0</v>
      </c>
      <c r="AV8" s="34"/>
      <c r="AW8" s="35"/>
      <c r="AX8" s="39">
        <v>0.05</v>
      </c>
      <c r="AY8" s="40"/>
      <c r="AZ8" s="40"/>
      <c r="BA8" s="40"/>
      <c r="BB8" s="41"/>
      <c r="BC8" s="39">
        <v>0.04</v>
      </c>
      <c r="BD8" s="40"/>
      <c r="BE8" s="40"/>
      <c r="BF8" s="40"/>
      <c r="BG8" s="40"/>
      <c r="BH8" s="41"/>
      <c r="BI8" s="33">
        <v>0</v>
      </c>
      <c r="BJ8" s="34"/>
      <c r="BK8" s="34"/>
      <c r="BL8" s="35"/>
      <c r="BM8" s="39">
        <v>0.28999999999999998</v>
      </c>
      <c r="BN8" s="40"/>
      <c r="BO8" s="40"/>
      <c r="BP8" s="41"/>
    </row>
    <row r="9" spans="1:68" ht="23.1" customHeight="1">
      <c r="A9" s="1" t="s">
        <v>23</v>
      </c>
      <c r="B9" s="18"/>
      <c r="C9" s="19"/>
      <c r="D9" s="20"/>
      <c r="E9" s="18"/>
      <c r="F9" s="19"/>
      <c r="G9" s="20"/>
      <c r="H9" s="33">
        <v>200</v>
      </c>
      <c r="I9" s="34"/>
      <c r="J9" s="35"/>
      <c r="K9" s="36">
        <v>3.9</v>
      </c>
      <c r="L9" s="37"/>
      <c r="M9" s="37"/>
      <c r="N9" s="37"/>
      <c r="O9" s="38"/>
      <c r="P9" s="36">
        <v>4.5</v>
      </c>
      <c r="Q9" s="37"/>
      <c r="R9" s="37"/>
      <c r="S9" s="37"/>
      <c r="T9" s="38"/>
      <c r="U9" s="36">
        <v>21.6</v>
      </c>
      <c r="V9" s="37"/>
      <c r="W9" s="37"/>
      <c r="X9" s="38"/>
      <c r="Y9" s="36">
        <v>138</v>
      </c>
      <c r="Z9" s="37"/>
      <c r="AA9" s="37"/>
      <c r="AB9" s="37"/>
      <c r="AC9" s="38"/>
      <c r="AD9" s="15" t="s">
        <v>24</v>
      </c>
      <c r="AE9" s="16"/>
      <c r="AF9" s="16"/>
      <c r="AG9" s="16"/>
      <c r="AH9" s="17"/>
      <c r="AI9" s="36">
        <v>11.6</v>
      </c>
      <c r="AJ9" s="37"/>
      <c r="AK9" s="37"/>
      <c r="AL9" s="38"/>
      <c r="AM9" s="36">
        <v>5.3</v>
      </c>
      <c r="AN9" s="37"/>
      <c r="AO9" s="37"/>
      <c r="AP9" s="38"/>
      <c r="AQ9" s="39">
        <v>4.9400000000000004</v>
      </c>
      <c r="AR9" s="40"/>
      <c r="AS9" s="40"/>
      <c r="AT9" s="41"/>
      <c r="AU9" s="33">
        <v>0</v>
      </c>
      <c r="AV9" s="34"/>
      <c r="AW9" s="35"/>
      <c r="AX9" s="36">
        <v>6</v>
      </c>
      <c r="AY9" s="37"/>
      <c r="AZ9" s="37"/>
      <c r="BA9" s="37"/>
      <c r="BB9" s="38"/>
      <c r="BC9" s="39">
        <v>0.06</v>
      </c>
      <c r="BD9" s="40"/>
      <c r="BE9" s="40"/>
      <c r="BF9" s="40"/>
      <c r="BG9" s="40"/>
      <c r="BH9" s="41"/>
      <c r="BI9" s="33">
        <v>0</v>
      </c>
      <c r="BJ9" s="34"/>
      <c r="BK9" s="34"/>
      <c r="BL9" s="35"/>
      <c r="BM9" s="39">
        <v>0.54</v>
      </c>
      <c r="BN9" s="40"/>
      <c r="BO9" s="40"/>
      <c r="BP9" s="41"/>
    </row>
    <row r="10" spans="1:68" ht="46.2" customHeight="1">
      <c r="A10" s="1" t="s">
        <v>25</v>
      </c>
      <c r="B10" s="18"/>
      <c r="C10" s="19"/>
      <c r="D10" s="20"/>
      <c r="E10" s="18"/>
      <c r="F10" s="19"/>
      <c r="G10" s="20"/>
      <c r="H10" s="33">
        <v>35</v>
      </c>
      <c r="I10" s="34"/>
      <c r="J10" s="35"/>
      <c r="K10" s="36">
        <v>4.5999999999999996</v>
      </c>
      <c r="L10" s="37"/>
      <c r="M10" s="37"/>
      <c r="N10" s="37"/>
      <c r="O10" s="38"/>
      <c r="P10" s="36">
        <v>8.9</v>
      </c>
      <c r="Q10" s="37"/>
      <c r="R10" s="37"/>
      <c r="S10" s="37"/>
      <c r="T10" s="38"/>
      <c r="U10" s="36">
        <v>7.7</v>
      </c>
      <c r="V10" s="37"/>
      <c r="W10" s="37"/>
      <c r="X10" s="38"/>
      <c r="Y10" s="36">
        <v>131.30000000000001</v>
      </c>
      <c r="Z10" s="37"/>
      <c r="AA10" s="37"/>
      <c r="AB10" s="37"/>
      <c r="AC10" s="38"/>
      <c r="AD10" s="27" t="s">
        <v>26</v>
      </c>
      <c r="AE10" s="28"/>
      <c r="AF10" s="28"/>
      <c r="AG10" s="28"/>
      <c r="AH10" s="29"/>
      <c r="AI10" s="39">
        <v>409.38</v>
      </c>
      <c r="AJ10" s="40"/>
      <c r="AK10" s="40"/>
      <c r="AL10" s="41"/>
      <c r="AM10" s="39">
        <v>24.73</v>
      </c>
      <c r="AN10" s="40"/>
      <c r="AO10" s="40"/>
      <c r="AP10" s="41"/>
      <c r="AQ10" s="39">
        <v>183.17</v>
      </c>
      <c r="AR10" s="40"/>
      <c r="AS10" s="40"/>
      <c r="AT10" s="41"/>
      <c r="AU10" s="39">
        <v>0.19</v>
      </c>
      <c r="AV10" s="40"/>
      <c r="AW10" s="41"/>
      <c r="AX10" s="39">
        <v>0.53</v>
      </c>
      <c r="AY10" s="40"/>
      <c r="AZ10" s="40"/>
      <c r="BA10" s="40"/>
      <c r="BB10" s="41"/>
      <c r="BC10" s="39">
        <v>0.23</v>
      </c>
      <c r="BD10" s="40"/>
      <c r="BE10" s="40"/>
      <c r="BF10" s="40"/>
      <c r="BG10" s="40"/>
      <c r="BH10" s="41"/>
      <c r="BI10" s="33">
        <v>0</v>
      </c>
      <c r="BJ10" s="34"/>
      <c r="BK10" s="34"/>
      <c r="BL10" s="35"/>
      <c r="BM10" s="39">
        <v>1.75</v>
      </c>
      <c r="BN10" s="40"/>
      <c r="BO10" s="40"/>
      <c r="BP10" s="41"/>
    </row>
    <row r="11" spans="1:68" ht="12.9" customHeight="1">
      <c r="A11" s="1" t="s">
        <v>27</v>
      </c>
      <c r="B11" s="33">
        <v>150</v>
      </c>
      <c r="C11" s="34"/>
      <c r="D11" s="35"/>
      <c r="E11" s="33">
        <v>150</v>
      </c>
      <c r="F11" s="34"/>
      <c r="G11" s="35"/>
      <c r="H11" s="33">
        <v>150</v>
      </c>
      <c r="I11" s="34"/>
      <c r="J11" s="35"/>
      <c r="K11" s="42">
        <v>52</v>
      </c>
      <c r="L11" s="43"/>
      <c r="M11" s="43"/>
      <c r="N11" s="43"/>
      <c r="O11" s="44"/>
      <c r="P11" s="33">
        <v>0</v>
      </c>
      <c r="Q11" s="34"/>
      <c r="R11" s="34"/>
      <c r="S11" s="34"/>
      <c r="T11" s="35"/>
      <c r="U11" s="36">
        <v>13.5</v>
      </c>
      <c r="V11" s="37"/>
      <c r="W11" s="37"/>
      <c r="X11" s="38"/>
      <c r="Y11" s="36">
        <v>58.5</v>
      </c>
      <c r="Z11" s="37"/>
      <c r="AA11" s="37"/>
      <c r="AB11" s="37"/>
      <c r="AC11" s="38"/>
      <c r="AD11" s="27" t="s">
        <v>28</v>
      </c>
      <c r="AE11" s="28"/>
      <c r="AF11" s="28"/>
      <c r="AG11" s="28"/>
      <c r="AH11" s="29"/>
      <c r="AI11" s="36">
        <v>35</v>
      </c>
      <c r="AJ11" s="37"/>
      <c r="AK11" s="37"/>
      <c r="AL11" s="38"/>
      <c r="AM11" s="36">
        <v>11</v>
      </c>
      <c r="AN11" s="37"/>
      <c r="AO11" s="37"/>
      <c r="AP11" s="38"/>
      <c r="AQ11" s="36">
        <v>17</v>
      </c>
      <c r="AR11" s="37"/>
      <c r="AS11" s="37"/>
      <c r="AT11" s="38"/>
      <c r="AU11" s="33">
        <v>0</v>
      </c>
      <c r="AV11" s="34"/>
      <c r="AW11" s="35"/>
      <c r="AX11" s="36">
        <v>38</v>
      </c>
      <c r="AY11" s="37"/>
      <c r="AZ11" s="37"/>
      <c r="BA11" s="37"/>
      <c r="BB11" s="38"/>
      <c r="BC11" s="36">
        <v>0.1</v>
      </c>
      <c r="BD11" s="37"/>
      <c r="BE11" s="37"/>
      <c r="BF11" s="37"/>
      <c r="BG11" s="37"/>
      <c r="BH11" s="38"/>
      <c r="BI11" s="36">
        <v>0.2</v>
      </c>
      <c r="BJ11" s="37"/>
      <c r="BK11" s="37"/>
      <c r="BL11" s="38"/>
      <c r="BM11" s="36">
        <v>0.1</v>
      </c>
      <c r="BN11" s="37"/>
      <c r="BO11" s="37"/>
      <c r="BP11" s="38"/>
    </row>
    <row r="12" spans="1:68" ht="12.9" customHeight="1">
      <c r="A12" s="2"/>
      <c r="B12" s="18"/>
      <c r="C12" s="19"/>
      <c r="D12" s="20"/>
      <c r="E12" s="18"/>
      <c r="F12" s="19"/>
      <c r="G12" s="20"/>
      <c r="H12" s="18"/>
      <c r="I12" s="19"/>
      <c r="J12" s="20"/>
      <c r="K12" s="18"/>
      <c r="L12" s="19"/>
      <c r="M12" s="19"/>
      <c r="N12" s="19"/>
      <c r="O12" s="20"/>
      <c r="P12" s="18"/>
      <c r="Q12" s="19"/>
      <c r="R12" s="19"/>
      <c r="S12" s="19"/>
      <c r="T12" s="20"/>
      <c r="U12" s="18"/>
      <c r="V12" s="19"/>
      <c r="W12" s="19"/>
      <c r="X12" s="20"/>
      <c r="Y12" s="18"/>
      <c r="Z12" s="19"/>
      <c r="AA12" s="19"/>
      <c r="AB12" s="19"/>
      <c r="AC12" s="20"/>
      <c r="AD12" s="18"/>
      <c r="AE12" s="19"/>
      <c r="AF12" s="19"/>
      <c r="AG12" s="19"/>
      <c r="AH12" s="20"/>
      <c r="AI12" s="18"/>
      <c r="AJ12" s="19"/>
      <c r="AK12" s="19"/>
      <c r="AL12" s="20"/>
      <c r="AM12" s="18"/>
      <c r="AN12" s="19"/>
      <c r="AO12" s="19"/>
      <c r="AP12" s="20"/>
      <c r="AQ12" s="18"/>
      <c r="AR12" s="19"/>
      <c r="AS12" s="19"/>
      <c r="AT12" s="20"/>
      <c r="AU12" s="18"/>
      <c r="AV12" s="19"/>
      <c r="AW12" s="20"/>
      <c r="AX12" s="18"/>
      <c r="AY12" s="19"/>
      <c r="AZ12" s="19"/>
      <c r="BA12" s="19"/>
      <c r="BB12" s="20"/>
      <c r="BC12" s="18"/>
      <c r="BD12" s="19"/>
      <c r="BE12" s="19"/>
      <c r="BF12" s="19"/>
      <c r="BG12" s="19"/>
      <c r="BH12" s="20"/>
      <c r="BI12" s="18"/>
      <c r="BJ12" s="19"/>
      <c r="BK12" s="19"/>
      <c r="BL12" s="20"/>
      <c r="BM12" s="18"/>
      <c r="BN12" s="19"/>
      <c r="BO12" s="19"/>
      <c r="BP12" s="20"/>
    </row>
    <row r="13" spans="1:68" ht="15.9" customHeight="1">
      <c r="A13" s="2" t="s">
        <v>29</v>
      </c>
      <c r="B13" s="18"/>
      <c r="C13" s="19"/>
      <c r="D13" s="20"/>
      <c r="E13" s="18"/>
      <c r="F13" s="19"/>
      <c r="G13" s="20"/>
      <c r="H13" s="45">
        <v>535</v>
      </c>
      <c r="I13" s="46"/>
      <c r="J13" s="47"/>
      <c r="K13" s="48">
        <v>12.92</v>
      </c>
      <c r="L13" s="49"/>
      <c r="M13" s="49"/>
      <c r="N13" s="49"/>
      <c r="O13" s="50"/>
      <c r="P13" s="51">
        <v>17.2</v>
      </c>
      <c r="Q13" s="52"/>
      <c r="R13" s="52"/>
      <c r="S13" s="52"/>
      <c r="T13" s="53"/>
      <c r="U13" s="51">
        <v>63.4</v>
      </c>
      <c r="V13" s="52"/>
      <c r="W13" s="52"/>
      <c r="X13" s="53"/>
      <c r="Y13" s="51">
        <v>461.3</v>
      </c>
      <c r="Z13" s="52"/>
      <c r="AA13" s="52"/>
      <c r="AB13" s="52"/>
      <c r="AC13" s="53"/>
      <c r="AD13" s="18"/>
      <c r="AE13" s="19"/>
      <c r="AF13" s="19"/>
      <c r="AG13" s="19"/>
      <c r="AH13" s="20"/>
      <c r="AI13" s="48">
        <v>526.22</v>
      </c>
      <c r="AJ13" s="49"/>
      <c r="AK13" s="49"/>
      <c r="AL13" s="50"/>
      <c r="AM13" s="48">
        <v>41.03</v>
      </c>
      <c r="AN13" s="49"/>
      <c r="AO13" s="49"/>
      <c r="AP13" s="50"/>
      <c r="AQ13" s="48">
        <v>205.11</v>
      </c>
      <c r="AR13" s="49"/>
      <c r="AS13" s="49"/>
      <c r="AT13" s="50"/>
      <c r="AU13" s="48">
        <v>0.19</v>
      </c>
      <c r="AV13" s="49"/>
      <c r="AW13" s="50"/>
      <c r="AX13" s="48">
        <v>44.58</v>
      </c>
      <c r="AY13" s="49"/>
      <c r="AZ13" s="49"/>
      <c r="BA13" s="49"/>
      <c r="BB13" s="50"/>
      <c r="BC13" s="48">
        <v>0.34</v>
      </c>
      <c r="BD13" s="49"/>
      <c r="BE13" s="49"/>
      <c r="BF13" s="49"/>
      <c r="BG13" s="49"/>
      <c r="BH13" s="50"/>
      <c r="BI13" s="51">
        <v>0.2</v>
      </c>
      <c r="BJ13" s="52"/>
      <c r="BK13" s="52"/>
      <c r="BL13" s="53"/>
      <c r="BM13" s="48">
        <v>2.68</v>
      </c>
      <c r="BN13" s="49"/>
      <c r="BO13" s="49"/>
      <c r="BP13" s="50"/>
    </row>
    <row r="14" spans="1:68" ht="14.1" customHeight="1">
      <c r="A14" s="30" t="s">
        <v>30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2"/>
      <c r="AI14" s="18"/>
      <c r="AJ14" s="19"/>
      <c r="AK14" s="19"/>
      <c r="AL14" s="20"/>
      <c r="AM14" s="18"/>
      <c r="AN14" s="19"/>
      <c r="AO14" s="19"/>
      <c r="AP14" s="20"/>
      <c r="AQ14" s="18"/>
      <c r="AR14" s="19"/>
      <c r="AS14" s="19"/>
      <c r="AT14" s="20"/>
      <c r="AU14" s="18"/>
      <c r="AV14" s="19"/>
      <c r="AW14" s="20"/>
      <c r="AX14" s="18"/>
      <c r="AY14" s="19"/>
      <c r="AZ14" s="19"/>
      <c r="BA14" s="19"/>
      <c r="BB14" s="20"/>
      <c r="BC14" s="18"/>
      <c r="BD14" s="19"/>
      <c r="BE14" s="19"/>
      <c r="BF14" s="19"/>
      <c r="BG14" s="19"/>
      <c r="BH14" s="20"/>
      <c r="BI14" s="18"/>
      <c r="BJ14" s="19"/>
      <c r="BK14" s="19"/>
      <c r="BL14" s="20"/>
      <c r="BM14" s="18"/>
      <c r="BN14" s="19"/>
      <c r="BO14" s="19"/>
      <c r="BP14" s="20"/>
    </row>
    <row r="15" spans="1:68" ht="11.1" customHeight="1">
      <c r="A15" s="1" t="s">
        <v>31</v>
      </c>
      <c r="B15" s="18"/>
      <c r="C15" s="19"/>
      <c r="D15" s="20"/>
      <c r="E15" s="18"/>
      <c r="F15" s="19"/>
      <c r="G15" s="20"/>
      <c r="H15" s="54">
        <v>200</v>
      </c>
      <c r="I15" s="55"/>
      <c r="J15" s="56"/>
      <c r="K15" s="48">
        <v>0.46</v>
      </c>
      <c r="L15" s="49"/>
      <c r="M15" s="49"/>
      <c r="N15" s="49"/>
      <c r="O15" s="50"/>
      <c r="P15" s="54">
        <v>0</v>
      </c>
      <c r="Q15" s="55"/>
      <c r="R15" s="55"/>
      <c r="S15" s="55"/>
      <c r="T15" s="56"/>
      <c r="U15" s="48">
        <v>11.96</v>
      </c>
      <c r="V15" s="49"/>
      <c r="W15" s="49"/>
      <c r="X15" s="50"/>
      <c r="Y15" s="48">
        <v>51.75</v>
      </c>
      <c r="Z15" s="49"/>
      <c r="AA15" s="49"/>
      <c r="AB15" s="49"/>
      <c r="AC15" s="50"/>
      <c r="AD15" s="18" t="s">
        <v>32</v>
      </c>
      <c r="AE15" s="19"/>
      <c r="AF15" s="19"/>
      <c r="AG15" s="19"/>
      <c r="AH15" s="20"/>
      <c r="AI15" s="51">
        <v>10.5</v>
      </c>
      <c r="AJ15" s="52"/>
      <c r="AK15" s="52"/>
      <c r="AL15" s="53"/>
      <c r="AM15" s="51">
        <v>6</v>
      </c>
      <c r="AN15" s="52"/>
      <c r="AO15" s="52"/>
      <c r="AP15" s="53"/>
      <c r="AQ15" s="51">
        <v>10.5</v>
      </c>
      <c r="AR15" s="52"/>
      <c r="AS15" s="52"/>
      <c r="AT15" s="53"/>
      <c r="AU15" s="54">
        <v>0</v>
      </c>
      <c r="AV15" s="55"/>
      <c r="AW15" s="56"/>
      <c r="AX15" s="51">
        <v>3</v>
      </c>
      <c r="AY15" s="52"/>
      <c r="AZ15" s="52"/>
      <c r="BA15" s="52"/>
      <c r="BB15" s="53"/>
      <c r="BC15" s="54">
        <v>0</v>
      </c>
      <c r="BD15" s="55"/>
      <c r="BE15" s="55"/>
      <c r="BF15" s="55"/>
      <c r="BG15" s="55"/>
      <c r="BH15" s="56"/>
      <c r="BI15" s="54">
        <v>0</v>
      </c>
      <c r="BJ15" s="55"/>
      <c r="BK15" s="55"/>
      <c r="BL15" s="56"/>
      <c r="BM15" s="51">
        <v>2.1</v>
      </c>
      <c r="BN15" s="52"/>
      <c r="BO15" s="52"/>
      <c r="BP15" s="53"/>
    </row>
    <row r="16" spans="1:68" ht="14.1" customHeight="1">
      <c r="A16" s="30" t="s">
        <v>33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2"/>
      <c r="AI16" s="18"/>
      <c r="AJ16" s="19"/>
      <c r="AK16" s="19"/>
      <c r="AL16" s="20"/>
      <c r="AM16" s="18"/>
      <c r="AN16" s="19"/>
      <c r="AO16" s="19"/>
      <c r="AP16" s="20"/>
      <c r="AQ16" s="18"/>
      <c r="AR16" s="19"/>
      <c r="AS16" s="19"/>
      <c r="AT16" s="20"/>
      <c r="AU16" s="18"/>
      <c r="AV16" s="19"/>
      <c r="AW16" s="20"/>
      <c r="AX16" s="18"/>
      <c r="AY16" s="19"/>
      <c r="AZ16" s="19"/>
      <c r="BA16" s="19"/>
      <c r="BB16" s="20"/>
      <c r="BC16" s="18"/>
      <c r="BD16" s="19"/>
      <c r="BE16" s="19"/>
      <c r="BF16" s="19"/>
      <c r="BG16" s="19"/>
      <c r="BH16" s="20"/>
      <c r="BI16" s="18"/>
      <c r="BJ16" s="19"/>
      <c r="BK16" s="19"/>
      <c r="BL16" s="20"/>
      <c r="BM16" s="18"/>
      <c r="BN16" s="19"/>
      <c r="BO16" s="19"/>
      <c r="BP16" s="20"/>
    </row>
    <row r="17" spans="1:68" ht="23.1" customHeight="1">
      <c r="A17" s="1" t="s">
        <v>34</v>
      </c>
      <c r="B17" s="18"/>
      <c r="C17" s="19"/>
      <c r="D17" s="20"/>
      <c r="E17" s="18"/>
      <c r="F17" s="19"/>
      <c r="G17" s="20"/>
      <c r="H17" s="15" t="s">
        <v>35</v>
      </c>
      <c r="I17" s="16"/>
      <c r="J17" s="17"/>
      <c r="K17" s="36">
        <v>3.4</v>
      </c>
      <c r="L17" s="37"/>
      <c r="M17" s="37"/>
      <c r="N17" s="37"/>
      <c r="O17" s="38"/>
      <c r="P17" s="36">
        <v>2.5</v>
      </c>
      <c r="Q17" s="37"/>
      <c r="R17" s="37"/>
      <c r="S17" s="37"/>
      <c r="T17" s="38"/>
      <c r="U17" s="36">
        <v>14.6</v>
      </c>
      <c r="V17" s="37"/>
      <c r="W17" s="37"/>
      <c r="X17" s="38"/>
      <c r="Y17" s="36">
        <v>127.5</v>
      </c>
      <c r="Z17" s="37"/>
      <c r="AA17" s="37"/>
      <c r="AB17" s="37"/>
      <c r="AC17" s="38"/>
      <c r="AD17" s="18" t="s">
        <v>36</v>
      </c>
      <c r="AE17" s="19"/>
      <c r="AF17" s="19"/>
      <c r="AG17" s="19"/>
      <c r="AH17" s="20"/>
      <c r="AI17" s="39">
        <v>67.040000000000006</v>
      </c>
      <c r="AJ17" s="40"/>
      <c r="AK17" s="40"/>
      <c r="AL17" s="41"/>
      <c r="AM17" s="36">
        <v>60</v>
      </c>
      <c r="AN17" s="37"/>
      <c r="AO17" s="37"/>
      <c r="AP17" s="38"/>
      <c r="AQ17" s="39">
        <v>145.91999999999999</v>
      </c>
      <c r="AR17" s="40"/>
      <c r="AS17" s="40"/>
      <c r="AT17" s="41"/>
      <c r="AU17" s="39">
        <v>0.32</v>
      </c>
      <c r="AV17" s="40"/>
      <c r="AW17" s="41"/>
      <c r="AX17" s="39">
        <v>7.04</v>
      </c>
      <c r="AY17" s="40"/>
      <c r="AZ17" s="40"/>
      <c r="BA17" s="40"/>
      <c r="BB17" s="41"/>
      <c r="BC17" s="36">
        <v>0.5</v>
      </c>
      <c r="BD17" s="37"/>
      <c r="BE17" s="37"/>
      <c r="BF17" s="37"/>
      <c r="BG17" s="37"/>
      <c r="BH17" s="38"/>
      <c r="BI17" s="36">
        <v>7.4</v>
      </c>
      <c r="BJ17" s="37"/>
      <c r="BK17" s="37"/>
      <c r="BL17" s="38"/>
      <c r="BM17" s="36">
        <v>4</v>
      </c>
      <c r="BN17" s="37"/>
      <c r="BO17" s="37"/>
      <c r="BP17" s="38"/>
    </row>
    <row r="18" spans="1:68" ht="23.1" customHeight="1">
      <c r="A18" s="1" t="s">
        <v>37</v>
      </c>
      <c r="B18" s="18"/>
      <c r="C18" s="19"/>
      <c r="D18" s="20"/>
      <c r="E18" s="18"/>
      <c r="F18" s="19"/>
      <c r="G18" s="20"/>
      <c r="H18" s="33">
        <v>80</v>
      </c>
      <c r="I18" s="34"/>
      <c r="J18" s="35"/>
      <c r="K18" s="36">
        <v>9.1999999999999993</v>
      </c>
      <c r="L18" s="37"/>
      <c r="M18" s="37"/>
      <c r="N18" s="37"/>
      <c r="O18" s="38"/>
      <c r="P18" s="36">
        <v>8.9</v>
      </c>
      <c r="Q18" s="37"/>
      <c r="R18" s="37"/>
      <c r="S18" s="37"/>
      <c r="T18" s="38"/>
      <c r="U18" s="36">
        <v>24.6</v>
      </c>
      <c r="V18" s="37"/>
      <c r="W18" s="37"/>
      <c r="X18" s="38"/>
      <c r="Y18" s="39">
        <v>125.04</v>
      </c>
      <c r="Z18" s="40"/>
      <c r="AA18" s="40"/>
      <c r="AB18" s="40"/>
      <c r="AC18" s="41"/>
      <c r="AD18" s="15" t="s">
        <v>38</v>
      </c>
      <c r="AE18" s="16"/>
      <c r="AF18" s="16"/>
      <c r="AG18" s="16"/>
      <c r="AH18" s="17"/>
      <c r="AI18" s="36">
        <v>13.4</v>
      </c>
      <c r="AJ18" s="37"/>
      <c r="AK18" s="37"/>
      <c r="AL18" s="38"/>
      <c r="AM18" s="33">
        <v>0</v>
      </c>
      <c r="AN18" s="34"/>
      <c r="AO18" s="34"/>
      <c r="AP18" s="35"/>
      <c r="AQ18" s="33">
        <v>0</v>
      </c>
      <c r="AR18" s="34"/>
      <c r="AS18" s="34"/>
      <c r="AT18" s="35"/>
      <c r="AU18" s="33">
        <v>0</v>
      </c>
      <c r="AV18" s="34"/>
      <c r="AW18" s="35"/>
      <c r="AX18" s="36">
        <v>0.4</v>
      </c>
      <c r="AY18" s="37"/>
      <c r="AZ18" s="37"/>
      <c r="BA18" s="37"/>
      <c r="BB18" s="38"/>
      <c r="BC18" s="33">
        <v>0</v>
      </c>
      <c r="BD18" s="34"/>
      <c r="BE18" s="34"/>
      <c r="BF18" s="34"/>
      <c r="BG18" s="34"/>
      <c r="BH18" s="35"/>
      <c r="BI18" s="33">
        <v>0</v>
      </c>
      <c r="BJ18" s="34"/>
      <c r="BK18" s="34"/>
      <c r="BL18" s="35"/>
      <c r="BM18" s="36">
        <v>1.1000000000000001</v>
      </c>
      <c r="BN18" s="37"/>
      <c r="BO18" s="37"/>
      <c r="BP18" s="38"/>
    </row>
    <row r="19" spans="1:68" ht="23.1" customHeight="1">
      <c r="A19" s="1" t="s">
        <v>39</v>
      </c>
      <c r="B19" s="18"/>
      <c r="C19" s="19"/>
      <c r="D19" s="20"/>
      <c r="E19" s="18"/>
      <c r="F19" s="19"/>
      <c r="G19" s="20"/>
      <c r="H19" s="33">
        <v>150</v>
      </c>
      <c r="I19" s="34"/>
      <c r="J19" s="35"/>
      <c r="K19" s="39">
        <v>2.33</v>
      </c>
      <c r="L19" s="40"/>
      <c r="M19" s="40"/>
      <c r="N19" s="40"/>
      <c r="O19" s="41"/>
      <c r="P19" s="39">
        <v>3.68</v>
      </c>
      <c r="Q19" s="40"/>
      <c r="R19" s="40"/>
      <c r="S19" s="40"/>
      <c r="T19" s="41"/>
      <c r="U19" s="36">
        <v>15</v>
      </c>
      <c r="V19" s="37"/>
      <c r="W19" s="37"/>
      <c r="X19" s="38"/>
      <c r="Y19" s="36">
        <v>101.1</v>
      </c>
      <c r="Z19" s="37"/>
      <c r="AA19" s="37"/>
      <c r="AB19" s="37"/>
      <c r="AC19" s="38"/>
      <c r="AD19" s="18" t="s">
        <v>40</v>
      </c>
      <c r="AE19" s="19"/>
      <c r="AF19" s="19"/>
      <c r="AG19" s="19"/>
      <c r="AH19" s="20"/>
      <c r="AI19" s="39">
        <v>35.78</v>
      </c>
      <c r="AJ19" s="40"/>
      <c r="AK19" s="40"/>
      <c r="AL19" s="41"/>
      <c r="AM19" s="39">
        <v>15.15</v>
      </c>
      <c r="AN19" s="40"/>
      <c r="AO19" s="40"/>
      <c r="AP19" s="41"/>
      <c r="AQ19" s="39">
        <v>15.11</v>
      </c>
      <c r="AR19" s="40"/>
      <c r="AS19" s="40"/>
      <c r="AT19" s="41"/>
      <c r="AU19" s="39">
        <v>0.08</v>
      </c>
      <c r="AV19" s="40"/>
      <c r="AW19" s="41"/>
      <c r="AX19" s="39">
        <v>2.0299999999999998</v>
      </c>
      <c r="AY19" s="40"/>
      <c r="AZ19" s="40"/>
      <c r="BA19" s="40"/>
      <c r="BB19" s="41"/>
      <c r="BC19" s="39">
        <v>0.06</v>
      </c>
      <c r="BD19" s="40"/>
      <c r="BE19" s="40"/>
      <c r="BF19" s="40"/>
      <c r="BG19" s="40"/>
      <c r="BH19" s="41"/>
      <c r="BI19" s="33">
        <v>0</v>
      </c>
      <c r="BJ19" s="34"/>
      <c r="BK19" s="34"/>
      <c r="BL19" s="35"/>
      <c r="BM19" s="39">
        <v>0.48</v>
      </c>
      <c r="BN19" s="40"/>
      <c r="BO19" s="40"/>
      <c r="BP19" s="41"/>
    </row>
    <row r="20" spans="1:68" ht="12.9" customHeight="1">
      <c r="A20" s="1" t="s">
        <v>41</v>
      </c>
      <c r="B20" s="39">
        <v>62.58</v>
      </c>
      <c r="C20" s="40"/>
      <c r="D20" s="41"/>
      <c r="E20" s="33">
        <v>60</v>
      </c>
      <c r="F20" s="34"/>
      <c r="G20" s="35"/>
      <c r="H20" s="33">
        <v>60</v>
      </c>
      <c r="I20" s="34"/>
      <c r="J20" s="35"/>
      <c r="K20" s="36">
        <v>0.3</v>
      </c>
      <c r="L20" s="37"/>
      <c r="M20" s="37"/>
      <c r="N20" s="37"/>
      <c r="O20" s="38"/>
      <c r="P20" s="33">
        <v>0</v>
      </c>
      <c r="Q20" s="34"/>
      <c r="R20" s="34"/>
      <c r="S20" s="34"/>
      <c r="T20" s="35"/>
      <c r="U20" s="36">
        <v>0.9</v>
      </c>
      <c r="V20" s="37"/>
      <c r="W20" s="37"/>
      <c r="X20" s="38"/>
      <c r="Y20" s="39">
        <v>5.04</v>
      </c>
      <c r="Z20" s="40"/>
      <c r="AA20" s="40"/>
      <c r="AB20" s="40"/>
      <c r="AC20" s="41"/>
      <c r="AD20" s="27" t="s">
        <v>42</v>
      </c>
      <c r="AE20" s="28"/>
      <c r="AF20" s="28"/>
      <c r="AG20" s="28"/>
      <c r="AH20" s="29"/>
      <c r="AI20" s="39">
        <v>8.2799999999999994</v>
      </c>
      <c r="AJ20" s="40"/>
      <c r="AK20" s="40"/>
      <c r="AL20" s="41"/>
      <c r="AM20" s="39">
        <v>5.04</v>
      </c>
      <c r="AN20" s="40"/>
      <c r="AO20" s="40"/>
      <c r="AP20" s="41"/>
      <c r="AQ20" s="39">
        <v>15.06</v>
      </c>
      <c r="AR20" s="40"/>
      <c r="AS20" s="40"/>
      <c r="AT20" s="41"/>
      <c r="AU20" s="33">
        <v>0</v>
      </c>
      <c r="AV20" s="34"/>
      <c r="AW20" s="35"/>
      <c r="AX20" s="36">
        <v>3.6</v>
      </c>
      <c r="AY20" s="37"/>
      <c r="AZ20" s="37"/>
      <c r="BA20" s="37"/>
      <c r="BB20" s="38"/>
      <c r="BC20" s="33">
        <v>0</v>
      </c>
      <c r="BD20" s="34"/>
      <c r="BE20" s="34"/>
      <c r="BF20" s="34"/>
      <c r="BG20" s="34"/>
      <c r="BH20" s="35"/>
      <c r="BI20" s="33">
        <v>0</v>
      </c>
      <c r="BJ20" s="34"/>
      <c r="BK20" s="34"/>
      <c r="BL20" s="35"/>
      <c r="BM20" s="36">
        <v>0.4</v>
      </c>
      <c r="BN20" s="37"/>
      <c r="BO20" s="37"/>
      <c r="BP20" s="38"/>
    </row>
    <row r="21" spans="1:68" ht="23.1" customHeight="1">
      <c r="A21" s="1" t="s">
        <v>43</v>
      </c>
      <c r="B21" s="18"/>
      <c r="C21" s="19"/>
      <c r="D21" s="20"/>
      <c r="E21" s="18"/>
      <c r="F21" s="19"/>
      <c r="G21" s="20"/>
      <c r="H21" s="33">
        <v>200</v>
      </c>
      <c r="I21" s="34"/>
      <c r="J21" s="35"/>
      <c r="K21" s="39">
        <v>0.52</v>
      </c>
      <c r="L21" s="40"/>
      <c r="M21" s="40"/>
      <c r="N21" s="40"/>
      <c r="O21" s="41"/>
      <c r="P21" s="33">
        <v>0</v>
      </c>
      <c r="Q21" s="34"/>
      <c r="R21" s="34"/>
      <c r="S21" s="34"/>
      <c r="T21" s="35"/>
      <c r="U21" s="36">
        <v>13.4</v>
      </c>
      <c r="V21" s="37"/>
      <c r="W21" s="37"/>
      <c r="X21" s="38"/>
      <c r="Y21" s="39">
        <v>53.72</v>
      </c>
      <c r="Z21" s="40"/>
      <c r="AA21" s="40"/>
      <c r="AB21" s="40"/>
      <c r="AC21" s="41"/>
      <c r="AD21" s="15" t="s">
        <v>44</v>
      </c>
      <c r="AE21" s="16"/>
      <c r="AF21" s="16"/>
      <c r="AG21" s="16"/>
      <c r="AH21" s="17"/>
      <c r="AI21" s="36">
        <v>11.6</v>
      </c>
      <c r="AJ21" s="37"/>
      <c r="AK21" s="37"/>
      <c r="AL21" s="38"/>
      <c r="AM21" s="36">
        <v>5.3</v>
      </c>
      <c r="AN21" s="37"/>
      <c r="AO21" s="37"/>
      <c r="AP21" s="38"/>
      <c r="AQ21" s="39">
        <v>4.9400000000000004</v>
      </c>
      <c r="AR21" s="40"/>
      <c r="AS21" s="40"/>
      <c r="AT21" s="41"/>
      <c r="AU21" s="33">
        <v>0</v>
      </c>
      <c r="AV21" s="34"/>
      <c r="AW21" s="35"/>
      <c r="AX21" s="36">
        <v>6</v>
      </c>
      <c r="AY21" s="37"/>
      <c r="AZ21" s="37"/>
      <c r="BA21" s="37"/>
      <c r="BB21" s="38"/>
      <c r="BC21" s="39">
        <v>0.06</v>
      </c>
      <c r="BD21" s="40"/>
      <c r="BE21" s="40"/>
      <c r="BF21" s="40"/>
      <c r="BG21" s="40"/>
      <c r="BH21" s="41"/>
      <c r="BI21" s="33">
        <v>0</v>
      </c>
      <c r="BJ21" s="34"/>
      <c r="BK21" s="34"/>
      <c r="BL21" s="35"/>
      <c r="BM21" s="39">
        <v>0.54</v>
      </c>
      <c r="BN21" s="40"/>
      <c r="BO21" s="40"/>
      <c r="BP21" s="41"/>
    </row>
    <row r="22" spans="1:68" ht="15.9" customHeight="1">
      <c r="A22" s="1" t="s">
        <v>45</v>
      </c>
      <c r="B22" s="18"/>
      <c r="C22" s="19"/>
      <c r="D22" s="20"/>
      <c r="E22" s="18"/>
      <c r="F22" s="19"/>
      <c r="G22" s="20"/>
      <c r="H22" s="33">
        <v>50</v>
      </c>
      <c r="I22" s="34"/>
      <c r="J22" s="35"/>
      <c r="K22" s="36">
        <v>2.4</v>
      </c>
      <c r="L22" s="37"/>
      <c r="M22" s="37"/>
      <c r="N22" s="37"/>
      <c r="O22" s="38"/>
      <c r="P22" s="39">
        <v>0.22</v>
      </c>
      <c r="Q22" s="40"/>
      <c r="R22" s="40"/>
      <c r="S22" s="40"/>
      <c r="T22" s="41"/>
      <c r="U22" s="39">
        <v>25.35</v>
      </c>
      <c r="V22" s="40"/>
      <c r="W22" s="40"/>
      <c r="X22" s="41"/>
      <c r="Y22" s="33">
        <v>71</v>
      </c>
      <c r="Z22" s="34"/>
      <c r="AA22" s="34"/>
      <c r="AB22" s="34"/>
      <c r="AC22" s="35"/>
      <c r="AD22" s="27" t="s">
        <v>46</v>
      </c>
      <c r="AE22" s="28"/>
      <c r="AF22" s="28"/>
      <c r="AG22" s="28"/>
      <c r="AH22" s="29"/>
      <c r="AI22" s="36">
        <v>3.9</v>
      </c>
      <c r="AJ22" s="37"/>
      <c r="AK22" s="37"/>
      <c r="AL22" s="38"/>
      <c r="AM22" s="39">
        <v>0.22</v>
      </c>
      <c r="AN22" s="40"/>
      <c r="AO22" s="40"/>
      <c r="AP22" s="41"/>
      <c r="AQ22" s="33">
        <v>0</v>
      </c>
      <c r="AR22" s="34"/>
      <c r="AS22" s="34"/>
      <c r="AT22" s="35"/>
      <c r="AU22" s="33">
        <v>0</v>
      </c>
      <c r="AV22" s="34"/>
      <c r="AW22" s="35"/>
      <c r="AX22" s="33">
        <v>0</v>
      </c>
      <c r="AY22" s="34"/>
      <c r="AZ22" s="34"/>
      <c r="BA22" s="34"/>
      <c r="BB22" s="35"/>
      <c r="BC22" s="57">
        <v>2.1999999999999999E-2</v>
      </c>
      <c r="BD22" s="58"/>
      <c r="BE22" s="58"/>
      <c r="BF22" s="58"/>
      <c r="BG22" s="58"/>
      <c r="BH22" s="59"/>
      <c r="BI22" s="57">
        <v>1.4E-2</v>
      </c>
      <c r="BJ22" s="58"/>
      <c r="BK22" s="58"/>
      <c r="BL22" s="59"/>
      <c r="BM22" s="33">
        <v>0</v>
      </c>
      <c r="BN22" s="34"/>
      <c r="BO22" s="34"/>
      <c r="BP22" s="35"/>
    </row>
    <row r="23" spans="1:68" ht="15.9" customHeight="1">
      <c r="A23" s="1" t="s">
        <v>47</v>
      </c>
      <c r="B23" s="18"/>
      <c r="C23" s="19"/>
      <c r="D23" s="20"/>
      <c r="E23" s="18"/>
      <c r="F23" s="19"/>
      <c r="G23" s="20"/>
      <c r="H23" s="33">
        <v>40</v>
      </c>
      <c r="I23" s="34"/>
      <c r="J23" s="35"/>
      <c r="K23" s="36">
        <v>1.8</v>
      </c>
      <c r="L23" s="37"/>
      <c r="M23" s="37"/>
      <c r="N23" s="37"/>
      <c r="O23" s="38"/>
      <c r="P23" s="36">
        <v>0.4</v>
      </c>
      <c r="Q23" s="37"/>
      <c r="R23" s="37"/>
      <c r="S23" s="37"/>
      <c r="T23" s="38"/>
      <c r="U23" s="36">
        <v>13.1</v>
      </c>
      <c r="V23" s="37"/>
      <c r="W23" s="37"/>
      <c r="X23" s="38"/>
      <c r="Y23" s="39">
        <v>48.28</v>
      </c>
      <c r="Z23" s="40"/>
      <c r="AA23" s="40"/>
      <c r="AB23" s="40"/>
      <c r="AC23" s="41"/>
      <c r="AD23" s="27" t="s">
        <v>48</v>
      </c>
      <c r="AE23" s="28"/>
      <c r="AF23" s="28"/>
      <c r="AG23" s="28"/>
      <c r="AH23" s="29"/>
      <c r="AI23" s="36">
        <v>6.9</v>
      </c>
      <c r="AJ23" s="37"/>
      <c r="AK23" s="37"/>
      <c r="AL23" s="38"/>
      <c r="AM23" s="33">
        <v>0</v>
      </c>
      <c r="AN23" s="34"/>
      <c r="AO23" s="34"/>
      <c r="AP23" s="35"/>
      <c r="AQ23" s="33">
        <v>0</v>
      </c>
      <c r="AR23" s="34"/>
      <c r="AS23" s="34"/>
      <c r="AT23" s="35"/>
      <c r="AU23" s="33">
        <v>0</v>
      </c>
      <c r="AV23" s="34"/>
      <c r="AW23" s="35"/>
      <c r="AX23" s="33">
        <v>0</v>
      </c>
      <c r="AY23" s="34"/>
      <c r="AZ23" s="34"/>
      <c r="BA23" s="34"/>
      <c r="BB23" s="35"/>
      <c r="BC23" s="57">
        <v>2.9000000000000001E-2</v>
      </c>
      <c r="BD23" s="58"/>
      <c r="BE23" s="58"/>
      <c r="BF23" s="58"/>
      <c r="BG23" s="58"/>
      <c r="BH23" s="59"/>
      <c r="BI23" s="33">
        <v>0</v>
      </c>
      <c r="BJ23" s="34"/>
      <c r="BK23" s="34"/>
      <c r="BL23" s="35"/>
      <c r="BM23" s="39">
        <v>0.72</v>
      </c>
      <c r="BN23" s="40"/>
      <c r="BO23" s="40"/>
      <c r="BP23" s="41"/>
    </row>
    <row r="24" spans="1:68" ht="15.9" customHeight="1">
      <c r="A24" s="2"/>
      <c r="B24" s="18"/>
      <c r="C24" s="19"/>
      <c r="D24" s="20"/>
      <c r="E24" s="18"/>
      <c r="F24" s="19"/>
      <c r="G24" s="20"/>
      <c r="H24" s="18"/>
      <c r="I24" s="19"/>
      <c r="J24" s="20"/>
      <c r="K24" s="18"/>
      <c r="L24" s="19"/>
      <c r="M24" s="19"/>
      <c r="N24" s="19"/>
      <c r="O24" s="20"/>
      <c r="P24" s="18"/>
      <c r="Q24" s="19"/>
      <c r="R24" s="19"/>
      <c r="S24" s="19"/>
      <c r="T24" s="20"/>
      <c r="U24" s="18"/>
      <c r="V24" s="19"/>
      <c r="W24" s="19"/>
      <c r="X24" s="20"/>
      <c r="Y24" s="18"/>
      <c r="Z24" s="19"/>
      <c r="AA24" s="19"/>
      <c r="AB24" s="19"/>
      <c r="AC24" s="20"/>
      <c r="AD24" s="18"/>
      <c r="AE24" s="19"/>
      <c r="AF24" s="19"/>
      <c r="AG24" s="19"/>
      <c r="AH24" s="20"/>
      <c r="AI24" s="18"/>
      <c r="AJ24" s="19"/>
      <c r="AK24" s="19"/>
      <c r="AL24" s="20"/>
      <c r="AM24" s="18"/>
      <c r="AN24" s="19"/>
      <c r="AO24" s="19"/>
      <c r="AP24" s="20"/>
      <c r="AQ24" s="18"/>
      <c r="AR24" s="19"/>
      <c r="AS24" s="19"/>
      <c r="AT24" s="20"/>
      <c r="AU24" s="18"/>
      <c r="AV24" s="19"/>
      <c r="AW24" s="20"/>
      <c r="AX24" s="18"/>
      <c r="AY24" s="19"/>
      <c r="AZ24" s="19"/>
      <c r="BA24" s="19"/>
      <c r="BB24" s="20"/>
      <c r="BC24" s="18"/>
      <c r="BD24" s="19"/>
      <c r="BE24" s="19"/>
      <c r="BF24" s="19"/>
      <c r="BG24" s="19"/>
      <c r="BH24" s="20"/>
      <c r="BI24" s="18"/>
      <c r="BJ24" s="19"/>
      <c r="BK24" s="19"/>
      <c r="BL24" s="20"/>
      <c r="BM24" s="18"/>
      <c r="BN24" s="19"/>
      <c r="BO24" s="19"/>
      <c r="BP24" s="20"/>
    </row>
    <row r="25" spans="1:68" ht="15.9" customHeight="1">
      <c r="A25" s="2" t="s">
        <v>49</v>
      </c>
      <c r="B25" s="18"/>
      <c r="C25" s="19"/>
      <c r="D25" s="20"/>
      <c r="E25" s="18"/>
      <c r="F25" s="19"/>
      <c r="G25" s="20"/>
      <c r="H25" s="54">
        <v>840</v>
      </c>
      <c r="I25" s="55"/>
      <c r="J25" s="56"/>
      <c r="K25" s="48">
        <v>22.75</v>
      </c>
      <c r="L25" s="49"/>
      <c r="M25" s="49"/>
      <c r="N25" s="49"/>
      <c r="O25" s="50"/>
      <c r="P25" s="48">
        <v>16.04</v>
      </c>
      <c r="Q25" s="49"/>
      <c r="R25" s="49"/>
      <c r="S25" s="49"/>
      <c r="T25" s="50"/>
      <c r="U25" s="48">
        <v>114.55</v>
      </c>
      <c r="V25" s="49"/>
      <c r="W25" s="49"/>
      <c r="X25" s="50"/>
      <c r="Y25" s="48">
        <v>710.12</v>
      </c>
      <c r="Z25" s="49"/>
      <c r="AA25" s="49"/>
      <c r="AB25" s="49"/>
      <c r="AC25" s="50"/>
      <c r="AD25" s="18"/>
      <c r="AE25" s="19"/>
      <c r="AF25" s="19"/>
      <c r="AG25" s="19"/>
      <c r="AH25" s="20"/>
      <c r="AI25" s="51">
        <v>149.80000000000001</v>
      </c>
      <c r="AJ25" s="52"/>
      <c r="AK25" s="52"/>
      <c r="AL25" s="53"/>
      <c r="AM25" s="48">
        <v>95.81</v>
      </c>
      <c r="AN25" s="49"/>
      <c r="AO25" s="49"/>
      <c r="AP25" s="50"/>
      <c r="AQ25" s="48">
        <v>181.03</v>
      </c>
      <c r="AR25" s="49"/>
      <c r="AS25" s="49"/>
      <c r="AT25" s="50"/>
      <c r="AU25" s="48">
        <v>0.4</v>
      </c>
      <c r="AV25" s="49"/>
      <c r="AW25" s="50"/>
      <c r="AX25" s="48">
        <v>19.07</v>
      </c>
      <c r="AY25" s="49"/>
      <c r="AZ25" s="49"/>
      <c r="BA25" s="49"/>
      <c r="BB25" s="50"/>
      <c r="BC25" s="60">
        <v>0.69699999999999995</v>
      </c>
      <c r="BD25" s="61"/>
      <c r="BE25" s="61"/>
      <c r="BF25" s="61"/>
      <c r="BG25" s="61"/>
      <c r="BH25" s="62"/>
      <c r="BI25" s="60">
        <v>7.56</v>
      </c>
      <c r="BJ25" s="61"/>
      <c r="BK25" s="61"/>
      <c r="BL25" s="62"/>
      <c r="BM25" s="48">
        <v>7.47</v>
      </c>
      <c r="BN25" s="49"/>
      <c r="BO25" s="49"/>
      <c r="BP25" s="50"/>
    </row>
    <row r="26" spans="1:68" ht="15.9" customHeight="1">
      <c r="A26" s="3" t="s">
        <v>50</v>
      </c>
      <c r="B26" s="18"/>
      <c r="C26" s="19"/>
      <c r="D26" s="20"/>
      <c r="E26" s="18"/>
      <c r="F26" s="19"/>
      <c r="G26" s="20"/>
      <c r="H26" s="54">
        <v>1575</v>
      </c>
      <c r="I26" s="55"/>
      <c r="J26" s="56"/>
      <c r="K26" s="48">
        <v>36.130000000000003</v>
      </c>
      <c r="L26" s="49"/>
      <c r="M26" s="49"/>
      <c r="N26" s="49"/>
      <c r="O26" s="50"/>
      <c r="P26" s="48">
        <v>33.24</v>
      </c>
      <c r="Q26" s="49"/>
      <c r="R26" s="49"/>
      <c r="S26" s="49"/>
      <c r="T26" s="50"/>
      <c r="U26" s="48">
        <v>189.91</v>
      </c>
      <c r="V26" s="49"/>
      <c r="W26" s="49"/>
      <c r="X26" s="50"/>
      <c r="Y26" s="48">
        <v>1223.17</v>
      </c>
      <c r="Z26" s="49"/>
      <c r="AA26" s="49"/>
      <c r="AB26" s="49"/>
      <c r="AC26" s="50"/>
      <c r="AD26" s="18"/>
      <c r="AE26" s="19"/>
      <c r="AF26" s="19"/>
      <c r="AG26" s="19"/>
      <c r="AH26" s="20"/>
      <c r="AI26" s="48">
        <v>686.52</v>
      </c>
      <c r="AJ26" s="49"/>
      <c r="AK26" s="49"/>
      <c r="AL26" s="50"/>
      <c r="AM26" s="48">
        <v>142.84</v>
      </c>
      <c r="AN26" s="49"/>
      <c r="AO26" s="49"/>
      <c r="AP26" s="50"/>
      <c r="AQ26" s="48">
        <v>396.64</v>
      </c>
      <c r="AR26" s="49"/>
      <c r="AS26" s="49"/>
      <c r="AT26" s="50"/>
      <c r="AU26" s="48">
        <v>0.59</v>
      </c>
      <c r="AV26" s="49"/>
      <c r="AW26" s="50"/>
      <c r="AX26" s="48">
        <v>66.650000000000006</v>
      </c>
      <c r="AY26" s="49"/>
      <c r="AZ26" s="49"/>
      <c r="BA26" s="49"/>
      <c r="BB26" s="50"/>
      <c r="BC26" s="60">
        <v>1.0369999999999999</v>
      </c>
      <c r="BD26" s="61"/>
      <c r="BE26" s="61"/>
      <c r="BF26" s="61"/>
      <c r="BG26" s="61"/>
      <c r="BH26" s="62"/>
      <c r="BI26" s="60">
        <v>7.76</v>
      </c>
      <c r="BJ26" s="61"/>
      <c r="BK26" s="61"/>
      <c r="BL26" s="62"/>
      <c r="BM26" s="48">
        <v>12.25</v>
      </c>
      <c r="BN26" s="49"/>
      <c r="BO26" s="49"/>
      <c r="BP26" s="50"/>
    </row>
    <row r="27" spans="1:68" ht="20.100000000000001" customHeight="1">
      <c r="A27" s="6" t="s">
        <v>51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</row>
    <row r="28" spans="1:68" ht="11.1" customHeight="1">
      <c r="A28" s="9" t="s">
        <v>1</v>
      </c>
      <c r="B28" s="11"/>
      <c r="C28" s="9" t="s">
        <v>2</v>
      </c>
      <c r="D28" s="11"/>
      <c r="E28" s="9" t="s">
        <v>3</v>
      </c>
      <c r="F28" s="10"/>
      <c r="G28" s="10"/>
      <c r="H28" s="11"/>
      <c r="I28" s="9" t="s">
        <v>4</v>
      </c>
      <c r="J28" s="10"/>
      <c r="K28" s="11"/>
      <c r="L28" s="15" t="s">
        <v>5</v>
      </c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7"/>
      <c r="AE28" s="18"/>
      <c r="AF28" s="19"/>
      <c r="AG28" s="19"/>
      <c r="AH28" s="19"/>
      <c r="AI28" s="20"/>
      <c r="AJ28" s="15" t="s">
        <v>6</v>
      </c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7"/>
    </row>
    <row r="29" spans="1:68" ht="35.1" customHeight="1">
      <c r="A29" s="12"/>
      <c r="B29" s="14"/>
      <c r="C29" s="12"/>
      <c r="D29" s="14"/>
      <c r="E29" s="12"/>
      <c r="F29" s="13"/>
      <c r="G29" s="13"/>
      <c r="H29" s="14"/>
      <c r="I29" s="12"/>
      <c r="J29" s="13"/>
      <c r="K29" s="14"/>
      <c r="L29" s="15" t="s">
        <v>7</v>
      </c>
      <c r="M29" s="16"/>
      <c r="N29" s="16"/>
      <c r="O29" s="16"/>
      <c r="P29" s="17"/>
      <c r="Q29" s="15" t="s">
        <v>8</v>
      </c>
      <c r="R29" s="16"/>
      <c r="S29" s="16"/>
      <c r="T29" s="16"/>
      <c r="U29" s="17"/>
      <c r="V29" s="15" t="s">
        <v>9</v>
      </c>
      <c r="W29" s="16"/>
      <c r="X29" s="16"/>
      <c r="Y29" s="17"/>
      <c r="Z29" s="15" t="s">
        <v>10</v>
      </c>
      <c r="AA29" s="16"/>
      <c r="AB29" s="16"/>
      <c r="AC29" s="16"/>
      <c r="AD29" s="17"/>
      <c r="AE29" s="21" t="s">
        <v>11</v>
      </c>
      <c r="AF29" s="22"/>
      <c r="AG29" s="22"/>
      <c r="AH29" s="22"/>
      <c r="AI29" s="23"/>
      <c r="AJ29" s="63" t="s">
        <v>52</v>
      </c>
      <c r="AK29" s="64"/>
      <c r="AL29" s="64"/>
      <c r="AM29" s="65"/>
      <c r="AN29" s="15" t="s">
        <v>53</v>
      </c>
      <c r="AO29" s="16"/>
      <c r="AP29" s="16"/>
      <c r="AQ29" s="17"/>
      <c r="AR29" s="63" t="s">
        <v>54</v>
      </c>
      <c r="AS29" s="64"/>
      <c r="AT29" s="65"/>
      <c r="AU29" s="63" t="s">
        <v>55</v>
      </c>
      <c r="AV29" s="64"/>
      <c r="AW29" s="64"/>
      <c r="AX29" s="65"/>
      <c r="AY29" s="63" t="s">
        <v>56</v>
      </c>
      <c r="AZ29" s="64"/>
      <c r="BA29" s="64"/>
      <c r="BB29" s="64"/>
      <c r="BC29" s="65"/>
      <c r="BD29" s="63" t="s">
        <v>57</v>
      </c>
      <c r="BE29" s="64"/>
      <c r="BF29" s="64"/>
      <c r="BG29" s="64"/>
      <c r="BH29" s="65"/>
      <c r="BI29" s="63" t="s">
        <v>58</v>
      </c>
      <c r="BJ29" s="64"/>
      <c r="BK29" s="64"/>
      <c r="BL29" s="65"/>
      <c r="BM29" s="63" t="s">
        <v>59</v>
      </c>
      <c r="BN29" s="64"/>
      <c r="BO29" s="64"/>
      <c r="BP29" s="65"/>
    </row>
    <row r="30" spans="1:68" ht="14.1" customHeight="1">
      <c r="A30" s="30" t="s">
        <v>20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2"/>
      <c r="AJ30" s="18"/>
      <c r="AK30" s="19"/>
      <c r="AL30" s="19"/>
      <c r="AM30" s="20"/>
      <c r="AN30" s="18"/>
      <c r="AO30" s="19"/>
      <c r="AP30" s="19"/>
      <c r="AQ30" s="20"/>
      <c r="AR30" s="18"/>
      <c r="AS30" s="19"/>
      <c r="AT30" s="20"/>
      <c r="AU30" s="18"/>
      <c r="AV30" s="19"/>
      <c r="AW30" s="19"/>
      <c r="AX30" s="20"/>
      <c r="AY30" s="18"/>
      <c r="AZ30" s="19"/>
      <c r="BA30" s="19"/>
      <c r="BB30" s="19"/>
      <c r="BC30" s="20"/>
      <c r="BD30" s="18"/>
      <c r="BE30" s="19"/>
      <c r="BF30" s="19"/>
      <c r="BG30" s="19"/>
      <c r="BH30" s="20"/>
      <c r="BI30" s="18"/>
      <c r="BJ30" s="19"/>
      <c r="BK30" s="19"/>
      <c r="BL30" s="20"/>
      <c r="BM30" s="18"/>
      <c r="BN30" s="19"/>
      <c r="BO30" s="19"/>
      <c r="BP30" s="20"/>
    </row>
    <row r="31" spans="1:68" ht="23.1" customHeight="1">
      <c r="A31" s="15" t="s">
        <v>60</v>
      </c>
      <c r="B31" s="17"/>
      <c r="C31" s="18"/>
      <c r="D31" s="20"/>
      <c r="E31" s="18"/>
      <c r="F31" s="19"/>
      <c r="G31" s="19"/>
      <c r="H31" s="20"/>
      <c r="I31" s="33">
        <v>100</v>
      </c>
      <c r="J31" s="34"/>
      <c r="K31" s="35"/>
      <c r="L31" s="39">
        <v>1.21</v>
      </c>
      <c r="M31" s="40"/>
      <c r="N31" s="40"/>
      <c r="O31" s="40"/>
      <c r="P31" s="41"/>
      <c r="Q31" s="39">
        <v>7.09</v>
      </c>
      <c r="R31" s="40"/>
      <c r="S31" s="40"/>
      <c r="T31" s="40"/>
      <c r="U31" s="41"/>
      <c r="V31" s="39">
        <v>9.69</v>
      </c>
      <c r="W31" s="40"/>
      <c r="X31" s="40"/>
      <c r="Y31" s="41"/>
      <c r="Z31" s="39">
        <v>105.52</v>
      </c>
      <c r="AA31" s="40"/>
      <c r="AB31" s="40"/>
      <c r="AC31" s="40"/>
      <c r="AD31" s="41"/>
      <c r="AE31" s="15" t="s">
        <v>61</v>
      </c>
      <c r="AF31" s="16"/>
      <c r="AG31" s="16"/>
      <c r="AH31" s="16"/>
      <c r="AI31" s="17"/>
      <c r="AJ31" s="39">
        <v>47.49</v>
      </c>
      <c r="AK31" s="40"/>
      <c r="AL31" s="40"/>
      <c r="AM31" s="41"/>
      <c r="AN31" s="39">
        <v>35.340000000000003</v>
      </c>
      <c r="AO31" s="40"/>
      <c r="AP31" s="40"/>
      <c r="AQ31" s="41"/>
      <c r="AR31" s="39">
        <v>51.15</v>
      </c>
      <c r="AS31" s="40"/>
      <c r="AT31" s="41"/>
      <c r="AU31" s="33">
        <v>0</v>
      </c>
      <c r="AV31" s="34"/>
      <c r="AW31" s="34"/>
      <c r="AX31" s="35"/>
      <c r="AY31" s="33">
        <v>0</v>
      </c>
      <c r="AZ31" s="34"/>
      <c r="BA31" s="34"/>
      <c r="BB31" s="34"/>
      <c r="BC31" s="35"/>
      <c r="BD31" s="39">
        <v>0.06</v>
      </c>
      <c r="BE31" s="40"/>
      <c r="BF31" s="40"/>
      <c r="BG31" s="40"/>
      <c r="BH31" s="41"/>
      <c r="BI31" s="39">
        <v>3.26</v>
      </c>
      <c r="BJ31" s="40"/>
      <c r="BK31" s="40"/>
      <c r="BL31" s="41"/>
      <c r="BM31" s="39">
        <v>0.66</v>
      </c>
      <c r="BN31" s="40"/>
      <c r="BO31" s="40"/>
      <c r="BP31" s="41"/>
    </row>
    <row r="32" spans="1:68" ht="35.1" customHeight="1">
      <c r="A32" s="15" t="s">
        <v>62</v>
      </c>
      <c r="B32" s="17"/>
      <c r="C32" s="18"/>
      <c r="D32" s="20"/>
      <c r="E32" s="18"/>
      <c r="F32" s="19"/>
      <c r="G32" s="19"/>
      <c r="H32" s="20"/>
      <c r="I32" s="33">
        <v>150</v>
      </c>
      <c r="J32" s="34"/>
      <c r="K32" s="35"/>
      <c r="L32" s="36">
        <v>2.5</v>
      </c>
      <c r="M32" s="37"/>
      <c r="N32" s="37"/>
      <c r="O32" s="37"/>
      <c r="P32" s="38"/>
      <c r="Q32" s="36">
        <v>3.8</v>
      </c>
      <c r="R32" s="37"/>
      <c r="S32" s="37"/>
      <c r="T32" s="37"/>
      <c r="U32" s="38"/>
      <c r="V32" s="36">
        <v>9.1999999999999993</v>
      </c>
      <c r="W32" s="37"/>
      <c r="X32" s="37"/>
      <c r="Y32" s="38"/>
      <c r="Z32" s="36">
        <v>88.6</v>
      </c>
      <c r="AA32" s="37"/>
      <c r="AB32" s="37"/>
      <c r="AC32" s="37"/>
      <c r="AD32" s="38"/>
      <c r="AE32" s="15" t="s">
        <v>63</v>
      </c>
      <c r="AF32" s="16"/>
      <c r="AG32" s="16"/>
      <c r="AH32" s="16"/>
      <c r="AI32" s="17"/>
      <c r="AJ32" s="39">
        <v>39.75</v>
      </c>
      <c r="AK32" s="40"/>
      <c r="AL32" s="40"/>
      <c r="AM32" s="41"/>
      <c r="AN32" s="39">
        <v>8.7200000000000006</v>
      </c>
      <c r="AO32" s="40"/>
      <c r="AP32" s="40"/>
      <c r="AQ32" s="41"/>
      <c r="AR32" s="39">
        <v>45.29</v>
      </c>
      <c r="AS32" s="40"/>
      <c r="AT32" s="41"/>
      <c r="AU32" s="39">
        <v>0.1</v>
      </c>
      <c r="AV32" s="40"/>
      <c r="AW32" s="40"/>
      <c r="AX32" s="41"/>
      <c r="AY32" s="33">
        <v>0</v>
      </c>
      <c r="AZ32" s="34"/>
      <c r="BA32" s="34"/>
      <c r="BB32" s="34"/>
      <c r="BC32" s="35"/>
      <c r="BD32" s="39">
        <v>0.01</v>
      </c>
      <c r="BE32" s="40"/>
      <c r="BF32" s="40"/>
      <c r="BG32" s="40"/>
      <c r="BH32" s="41"/>
      <c r="BI32" s="39">
        <v>0.22</v>
      </c>
      <c r="BJ32" s="40"/>
      <c r="BK32" s="40"/>
      <c r="BL32" s="41"/>
      <c r="BM32" s="39">
        <v>0.17</v>
      </c>
      <c r="BN32" s="40"/>
      <c r="BO32" s="40"/>
      <c r="BP32" s="41"/>
    </row>
    <row r="33" spans="1:68" ht="15.9" customHeight="1">
      <c r="A33" s="15" t="s">
        <v>64</v>
      </c>
      <c r="B33" s="17"/>
      <c r="C33" s="18"/>
      <c r="D33" s="20"/>
      <c r="E33" s="18"/>
      <c r="F33" s="19"/>
      <c r="G33" s="19"/>
      <c r="H33" s="20"/>
      <c r="I33" s="33">
        <v>200</v>
      </c>
      <c r="J33" s="34"/>
      <c r="K33" s="35"/>
      <c r="L33" s="36">
        <v>0.2</v>
      </c>
      <c r="M33" s="37"/>
      <c r="N33" s="37"/>
      <c r="O33" s="37"/>
      <c r="P33" s="38"/>
      <c r="Q33" s="33">
        <v>0</v>
      </c>
      <c r="R33" s="34"/>
      <c r="S33" s="34"/>
      <c r="T33" s="34"/>
      <c r="U33" s="35"/>
      <c r="V33" s="36">
        <v>14.1</v>
      </c>
      <c r="W33" s="37"/>
      <c r="X33" s="37"/>
      <c r="Y33" s="38"/>
      <c r="Z33" s="36">
        <v>56.2</v>
      </c>
      <c r="AA33" s="37"/>
      <c r="AB33" s="37"/>
      <c r="AC33" s="37"/>
      <c r="AD33" s="38"/>
      <c r="AE33" s="15" t="s">
        <v>65</v>
      </c>
      <c r="AF33" s="16"/>
      <c r="AG33" s="16"/>
      <c r="AH33" s="16"/>
      <c r="AI33" s="17"/>
      <c r="AJ33" s="36">
        <v>12.5</v>
      </c>
      <c r="AK33" s="37"/>
      <c r="AL33" s="37"/>
      <c r="AM33" s="38"/>
      <c r="AN33" s="36">
        <v>5.8</v>
      </c>
      <c r="AO33" s="37"/>
      <c r="AP33" s="37"/>
      <c r="AQ33" s="38"/>
      <c r="AR33" s="36">
        <v>7.4</v>
      </c>
      <c r="AS33" s="37"/>
      <c r="AT33" s="38"/>
      <c r="AU33" s="33">
        <v>0</v>
      </c>
      <c r="AV33" s="34"/>
      <c r="AW33" s="34"/>
      <c r="AX33" s="35"/>
      <c r="AY33" s="33">
        <v>0</v>
      </c>
      <c r="AZ33" s="34"/>
      <c r="BA33" s="34"/>
      <c r="BB33" s="34"/>
      <c r="BC33" s="35"/>
      <c r="BD33" s="33">
        <v>0</v>
      </c>
      <c r="BE33" s="34"/>
      <c r="BF33" s="34"/>
      <c r="BG33" s="34"/>
      <c r="BH33" s="35"/>
      <c r="BI33" s="33">
        <v>0</v>
      </c>
      <c r="BJ33" s="34"/>
      <c r="BK33" s="34"/>
      <c r="BL33" s="35"/>
      <c r="BM33" s="36">
        <v>0.7</v>
      </c>
      <c r="BN33" s="37"/>
      <c r="BO33" s="37"/>
      <c r="BP33" s="38"/>
    </row>
    <row r="34" spans="1:68" ht="23.1" customHeight="1">
      <c r="A34" s="15" t="s">
        <v>66</v>
      </c>
      <c r="B34" s="17"/>
      <c r="C34" s="18"/>
      <c r="D34" s="20"/>
      <c r="E34" s="18"/>
      <c r="F34" s="19"/>
      <c r="G34" s="19"/>
      <c r="H34" s="20"/>
      <c r="I34" s="33">
        <v>60</v>
      </c>
      <c r="J34" s="34"/>
      <c r="K34" s="35"/>
      <c r="L34" s="36">
        <v>3.9</v>
      </c>
      <c r="M34" s="37"/>
      <c r="N34" s="37"/>
      <c r="O34" s="37"/>
      <c r="P34" s="38"/>
      <c r="Q34" s="36">
        <v>7.7</v>
      </c>
      <c r="R34" s="37"/>
      <c r="S34" s="37"/>
      <c r="T34" s="37"/>
      <c r="U34" s="38"/>
      <c r="V34" s="36">
        <v>23.5</v>
      </c>
      <c r="W34" s="37"/>
      <c r="X34" s="37"/>
      <c r="Y34" s="38"/>
      <c r="Z34" s="36">
        <v>181.1</v>
      </c>
      <c r="AA34" s="37"/>
      <c r="AB34" s="37"/>
      <c r="AC34" s="37"/>
      <c r="AD34" s="38"/>
      <c r="AE34" s="15" t="s">
        <v>67</v>
      </c>
      <c r="AF34" s="16"/>
      <c r="AG34" s="16"/>
      <c r="AH34" s="16"/>
      <c r="AI34" s="17"/>
      <c r="AJ34" s="36">
        <v>2.4</v>
      </c>
      <c r="AK34" s="37"/>
      <c r="AL34" s="37"/>
      <c r="AM34" s="38"/>
      <c r="AN34" s="33">
        <v>0</v>
      </c>
      <c r="AO34" s="34"/>
      <c r="AP34" s="34"/>
      <c r="AQ34" s="35"/>
      <c r="AR34" s="33">
        <v>0</v>
      </c>
      <c r="AS34" s="34"/>
      <c r="AT34" s="35"/>
      <c r="AU34" s="33">
        <v>0</v>
      </c>
      <c r="AV34" s="34"/>
      <c r="AW34" s="34"/>
      <c r="AX34" s="35"/>
      <c r="AY34" s="33">
        <v>0</v>
      </c>
      <c r="AZ34" s="34"/>
      <c r="BA34" s="34"/>
      <c r="BB34" s="34"/>
      <c r="BC34" s="35"/>
      <c r="BD34" s="33">
        <v>0</v>
      </c>
      <c r="BE34" s="34"/>
      <c r="BF34" s="34"/>
      <c r="BG34" s="34"/>
      <c r="BH34" s="35"/>
      <c r="BI34" s="33">
        <v>0</v>
      </c>
      <c r="BJ34" s="34"/>
      <c r="BK34" s="34"/>
      <c r="BL34" s="35"/>
      <c r="BM34" s="39">
        <v>0.02</v>
      </c>
      <c r="BN34" s="40"/>
      <c r="BO34" s="40"/>
      <c r="BP34" s="41"/>
    </row>
    <row r="35" spans="1:68" ht="12.9" customHeight="1">
      <c r="A35" s="15" t="s">
        <v>27</v>
      </c>
      <c r="B35" s="17"/>
      <c r="C35" s="33">
        <v>150</v>
      </c>
      <c r="D35" s="35"/>
      <c r="E35" s="33">
        <v>150</v>
      </c>
      <c r="F35" s="34"/>
      <c r="G35" s="34"/>
      <c r="H35" s="35"/>
      <c r="I35" s="33">
        <v>150</v>
      </c>
      <c r="J35" s="34"/>
      <c r="K35" s="35"/>
      <c r="L35" s="42">
        <v>52</v>
      </c>
      <c r="M35" s="43"/>
      <c r="N35" s="43"/>
      <c r="O35" s="43"/>
      <c r="P35" s="44"/>
      <c r="Q35" s="33">
        <v>0</v>
      </c>
      <c r="R35" s="34"/>
      <c r="S35" s="34"/>
      <c r="T35" s="34"/>
      <c r="U35" s="35"/>
      <c r="V35" s="36">
        <v>13.5</v>
      </c>
      <c r="W35" s="37"/>
      <c r="X35" s="37"/>
      <c r="Y35" s="38"/>
      <c r="Z35" s="36">
        <v>58.5</v>
      </c>
      <c r="AA35" s="37"/>
      <c r="AB35" s="37"/>
      <c r="AC35" s="37"/>
      <c r="AD35" s="38"/>
      <c r="AE35" s="27" t="s">
        <v>28</v>
      </c>
      <c r="AF35" s="28"/>
      <c r="AG35" s="28"/>
      <c r="AH35" s="28"/>
      <c r="AI35" s="29"/>
      <c r="AJ35" s="66">
        <v>35</v>
      </c>
      <c r="AK35" s="67"/>
      <c r="AL35" s="67"/>
      <c r="AM35" s="68"/>
      <c r="AN35" s="66">
        <v>11</v>
      </c>
      <c r="AO35" s="67"/>
      <c r="AP35" s="67"/>
      <c r="AQ35" s="68"/>
      <c r="AR35" s="66">
        <v>17</v>
      </c>
      <c r="AS35" s="67"/>
      <c r="AT35" s="68"/>
      <c r="AU35" s="69">
        <v>0</v>
      </c>
      <c r="AV35" s="70"/>
      <c r="AW35" s="70"/>
      <c r="AX35" s="71"/>
      <c r="AY35" s="66">
        <v>38</v>
      </c>
      <c r="AZ35" s="67"/>
      <c r="BA35" s="67"/>
      <c r="BB35" s="67"/>
      <c r="BC35" s="68"/>
      <c r="BD35" s="66">
        <v>0.1</v>
      </c>
      <c r="BE35" s="67"/>
      <c r="BF35" s="67"/>
      <c r="BG35" s="67"/>
      <c r="BH35" s="68"/>
      <c r="BI35" s="66">
        <v>0.2</v>
      </c>
      <c r="BJ35" s="67"/>
      <c r="BK35" s="67"/>
      <c r="BL35" s="68"/>
      <c r="BM35" s="66">
        <v>0.1</v>
      </c>
      <c r="BN35" s="67"/>
      <c r="BO35" s="67"/>
      <c r="BP35" s="68"/>
    </row>
    <row r="36" spans="1:68" ht="12.9" customHeight="1">
      <c r="A36" s="18"/>
      <c r="B36" s="20"/>
      <c r="C36" s="18"/>
      <c r="D36" s="20"/>
      <c r="E36" s="18"/>
      <c r="F36" s="19"/>
      <c r="G36" s="19"/>
      <c r="H36" s="20"/>
      <c r="I36" s="18"/>
      <c r="J36" s="19"/>
      <c r="K36" s="20"/>
      <c r="L36" s="18"/>
      <c r="M36" s="19"/>
      <c r="N36" s="19"/>
      <c r="O36" s="19"/>
      <c r="P36" s="20"/>
      <c r="Q36" s="18"/>
      <c r="R36" s="19"/>
      <c r="S36" s="19"/>
      <c r="T36" s="19"/>
      <c r="U36" s="20"/>
      <c r="V36" s="18"/>
      <c r="W36" s="19"/>
      <c r="X36" s="19"/>
      <c r="Y36" s="20"/>
      <c r="Z36" s="18"/>
      <c r="AA36" s="19"/>
      <c r="AB36" s="19"/>
      <c r="AC36" s="19"/>
      <c r="AD36" s="20"/>
      <c r="AE36" s="18"/>
      <c r="AF36" s="19"/>
      <c r="AG36" s="19"/>
      <c r="AH36" s="19"/>
      <c r="AI36" s="20"/>
      <c r="AJ36" s="18"/>
      <c r="AK36" s="19"/>
      <c r="AL36" s="19"/>
      <c r="AM36" s="20"/>
      <c r="AN36" s="18"/>
      <c r="AO36" s="19"/>
      <c r="AP36" s="19"/>
      <c r="AQ36" s="20"/>
      <c r="AR36" s="18"/>
      <c r="AS36" s="19"/>
      <c r="AT36" s="20"/>
      <c r="AU36" s="18"/>
      <c r="AV36" s="19"/>
      <c r="AW36" s="19"/>
      <c r="AX36" s="20"/>
      <c r="AY36" s="18"/>
      <c r="AZ36" s="19"/>
      <c r="BA36" s="19"/>
      <c r="BB36" s="19"/>
      <c r="BC36" s="20"/>
      <c r="BD36" s="18"/>
      <c r="BE36" s="19"/>
      <c r="BF36" s="19"/>
      <c r="BG36" s="19"/>
      <c r="BH36" s="20"/>
      <c r="BI36" s="18"/>
      <c r="BJ36" s="19"/>
      <c r="BK36" s="19"/>
      <c r="BL36" s="20"/>
      <c r="BM36" s="18"/>
      <c r="BN36" s="19"/>
      <c r="BO36" s="19"/>
      <c r="BP36" s="20"/>
    </row>
    <row r="37" spans="1:68" ht="12" customHeight="1">
      <c r="A37" s="18" t="s">
        <v>29</v>
      </c>
      <c r="B37" s="20"/>
      <c r="C37" s="18"/>
      <c r="D37" s="20"/>
      <c r="E37" s="18"/>
      <c r="F37" s="19"/>
      <c r="G37" s="19"/>
      <c r="H37" s="20"/>
      <c r="I37" s="54">
        <f>SUM(I31:I36)</f>
        <v>660</v>
      </c>
      <c r="J37" s="55"/>
      <c r="K37" s="56"/>
      <c r="L37" s="48">
        <v>8.33</v>
      </c>
      <c r="M37" s="49"/>
      <c r="N37" s="49"/>
      <c r="O37" s="49"/>
      <c r="P37" s="50"/>
      <c r="Q37" s="48">
        <v>18.59</v>
      </c>
      <c r="R37" s="49"/>
      <c r="S37" s="49"/>
      <c r="T37" s="49"/>
      <c r="U37" s="50"/>
      <c r="V37" s="48">
        <v>69.989999999999995</v>
      </c>
      <c r="W37" s="49"/>
      <c r="X37" s="49"/>
      <c r="Y37" s="50"/>
      <c r="Z37" s="48">
        <f>SUM(Z31:Z36)</f>
        <v>489.91999999999996</v>
      </c>
      <c r="AA37" s="49"/>
      <c r="AB37" s="49"/>
      <c r="AC37" s="49"/>
      <c r="AD37" s="50"/>
      <c r="AE37" s="18"/>
      <c r="AF37" s="19"/>
      <c r="AG37" s="19"/>
      <c r="AH37" s="19"/>
      <c r="AI37" s="20"/>
      <c r="AJ37" s="48">
        <v>137.13999999999999</v>
      </c>
      <c r="AK37" s="49"/>
      <c r="AL37" s="49"/>
      <c r="AM37" s="50"/>
      <c r="AN37" s="48">
        <v>60.86</v>
      </c>
      <c r="AO37" s="49"/>
      <c r="AP37" s="49"/>
      <c r="AQ37" s="50"/>
      <c r="AR37" s="48">
        <v>120.84</v>
      </c>
      <c r="AS37" s="49"/>
      <c r="AT37" s="50"/>
      <c r="AU37" s="48">
        <v>0.1</v>
      </c>
      <c r="AV37" s="49"/>
      <c r="AW37" s="49"/>
      <c r="AX37" s="50"/>
      <c r="AY37" s="51">
        <v>38</v>
      </c>
      <c r="AZ37" s="52"/>
      <c r="BA37" s="52"/>
      <c r="BB37" s="52"/>
      <c r="BC37" s="53"/>
      <c r="BD37" s="48">
        <v>0.18</v>
      </c>
      <c r="BE37" s="49"/>
      <c r="BF37" s="49"/>
      <c r="BG37" s="49"/>
      <c r="BH37" s="50"/>
      <c r="BI37" s="48">
        <v>3.68</v>
      </c>
      <c r="BJ37" s="49"/>
      <c r="BK37" s="49"/>
      <c r="BL37" s="50"/>
      <c r="BM37" s="48">
        <v>1.65</v>
      </c>
      <c r="BN37" s="49"/>
      <c r="BO37" s="49"/>
      <c r="BP37" s="50"/>
    </row>
    <row r="38" spans="1:68" ht="14.1" customHeight="1">
      <c r="A38" s="30" t="s">
        <v>30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2"/>
      <c r="AJ38" s="18"/>
      <c r="AK38" s="19"/>
      <c r="AL38" s="19"/>
      <c r="AM38" s="20"/>
      <c r="AN38" s="18"/>
      <c r="AO38" s="19"/>
      <c r="AP38" s="19"/>
      <c r="AQ38" s="20"/>
      <c r="AR38" s="18"/>
      <c r="AS38" s="19"/>
      <c r="AT38" s="20"/>
      <c r="AU38" s="18"/>
      <c r="AV38" s="19"/>
      <c r="AW38" s="19"/>
      <c r="AX38" s="20"/>
      <c r="AY38" s="18"/>
      <c r="AZ38" s="19"/>
      <c r="BA38" s="19"/>
      <c r="BB38" s="19"/>
      <c r="BC38" s="20"/>
      <c r="BD38" s="18"/>
      <c r="BE38" s="19"/>
      <c r="BF38" s="19"/>
      <c r="BG38" s="19"/>
      <c r="BH38" s="20"/>
      <c r="BI38" s="18"/>
      <c r="BJ38" s="19"/>
      <c r="BK38" s="19"/>
      <c r="BL38" s="20"/>
      <c r="BM38" s="18"/>
      <c r="BN38" s="19"/>
      <c r="BO38" s="19"/>
      <c r="BP38" s="20"/>
    </row>
    <row r="39" spans="1:68" ht="11.1" customHeight="1">
      <c r="A39" s="15" t="s">
        <v>31</v>
      </c>
      <c r="B39" s="17"/>
      <c r="C39" s="18"/>
      <c r="D39" s="20"/>
      <c r="E39" s="18"/>
      <c r="F39" s="19"/>
      <c r="G39" s="19"/>
      <c r="H39" s="20"/>
      <c r="I39" s="54">
        <v>200</v>
      </c>
      <c r="J39" s="55"/>
      <c r="K39" s="56"/>
      <c r="L39" s="48">
        <v>0.46</v>
      </c>
      <c r="M39" s="49"/>
      <c r="N39" s="49"/>
      <c r="O39" s="49"/>
      <c r="P39" s="50"/>
      <c r="Q39" s="54">
        <v>0</v>
      </c>
      <c r="R39" s="55"/>
      <c r="S39" s="55"/>
      <c r="T39" s="55"/>
      <c r="U39" s="56"/>
      <c r="V39" s="48">
        <v>11.96</v>
      </c>
      <c r="W39" s="49"/>
      <c r="X39" s="49"/>
      <c r="Y39" s="50"/>
      <c r="Z39" s="48">
        <v>51.75</v>
      </c>
      <c r="AA39" s="49"/>
      <c r="AB39" s="49"/>
      <c r="AC39" s="49"/>
      <c r="AD39" s="50"/>
      <c r="AE39" s="18" t="s">
        <v>32</v>
      </c>
      <c r="AF39" s="19"/>
      <c r="AG39" s="19"/>
      <c r="AH39" s="19"/>
      <c r="AI39" s="20"/>
      <c r="AJ39" s="51">
        <v>10.5</v>
      </c>
      <c r="AK39" s="52"/>
      <c r="AL39" s="52"/>
      <c r="AM39" s="53"/>
      <c r="AN39" s="51">
        <v>6</v>
      </c>
      <c r="AO39" s="52"/>
      <c r="AP39" s="52"/>
      <c r="AQ39" s="53"/>
      <c r="AR39" s="51">
        <v>10.5</v>
      </c>
      <c r="AS39" s="52"/>
      <c r="AT39" s="53"/>
      <c r="AU39" s="54">
        <v>0</v>
      </c>
      <c r="AV39" s="55"/>
      <c r="AW39" s="55"/>
      <c r="AX39" s="56"/>
      <c r="AY39" s="54">
        <v>0</v>
      </c>
      <c r="AZ39" s="55"/>
      <c r="BA39" s="55"/>
      <c r="BB39" s="55"/>
      <c r="BC39" s="56"/>
      <c r="BD39" s="54">
        <v>0</v>
      </c>
      <c r="BE39" s="55"/>
      <c r="BF39" s="55"/>
      <c r="BG39" s="55"/>
      <c r="BH39" s="56"/>
      <c r="BI39" s="51">
        <v>3</v>
      </c>
      <c r="BJ39" s="52"/>
      <c r="BK39" s="52"/>
      <c r="BL39" s="53"/>
      <c r="BM39" s="51">
        <v>2.1</v>
      </c>
      <c r="BN39" s="52"/>
      <c r="BO39" s="52"/>
      <c r="BP39" s="53"/>
    </row>
    <row r="40" spans="1:68" ht="14.1" customHeight="1">
      <c r="A40" s="30" t="s">
        <v>33</v>
      </c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2"/>
      <c r="AJ40" s="18"/>
      <c r="AK40" s="19"/>
      <c r="AL40" s="19"/>
      <c r="AM40" s="20"/>
      <c r="AN40" s="18"/>
      <c r="AO40" s="19"/>
      <c r="AP40" s="19"/>
      <c r="AQ40" s="20"/>
      <c r="AR40" s="18"/>
      <c r="AS40" s="19"/>
      <c r="AT40" s="20"/>
      <c r="AU40" s="18"/>
      <c r="AV40" s="19"/>
      <c r="AW40" s="19"/>
      <c r="AX40" s="20"/>
      <c r="AY40" s="18"/>
      <c r="AZ40" s="19"/>
      <c r="BA40" s="19"/>
      <c r="BB40" s="19"/>
      <c r="BC40" s="20"/>
      <c r="BD40" s="18"/>
      <c r="BE40" s="19"/>
      <c r="BF40" s="19"/>
      <c r="BG40" s="19"/>
      <c r="BH40" s="20"/>
      <c r="BI40" s="18"/>
      <c r="BJ40" s="19"/>
      <c r="BK40" s="19"/>
      <c r="BL40" s="20"/>
      <c r="BM40" s="18"/>
      <c r="BN40" s="19"/>
      <c r="BO40" s="19"/>
      <c r="BP40" s="20"/>
    </row>
    <row r="41" spans="1:68" ht="35.1" customHeight="1">
      <c r="A41" s="15" t="s">
        <v>68</v>
      </c>
      <c r="B41" s="17"/>
      <c r="C41" s="18"/>
      <c r="D41" s="20"/>
      <c r="E41" s="18"/>
      <c r="F41" s="19"/>
      <c r="G41" s="19"/>
      <c r="H41" s="20"/>
      <c r="I41" s="33">
        <v>80</v>
      </c>
      <c r="J41" s="34"/>
      <c r="K41" s="35"/>
      <c r="L41" s="39">
        <v>11.33</v>
      </c>
      <c r="M41" s="40"/>
      <c r="N41" s="40"/>
      <c r="O41" s="40"/>
      <c r="P41" s="41"/>
      <c r="Q41" s="36">
        <v>11</v>
      </c>
      <c r="R41" s="37"/>
      <c r="S41" s="37"/>
      <c r="T41" s="37"/>
      <c r="U41" s="38"/>
      <c r="V41" s="39">
        <v>1.06</v>
      </c>
      <c r="W41" s="40"/>
      <c r="X41" s="40"/>
      <c r="Y41" s="41"/>
      <c r="Z41" s="39">
        <v>132.65</v>
      </c>
      <c r="AA41" s="40"/>
      <c r="AB41" s="40"/>
      <c r="AC41" s="40"/>
      <c r="AD41" s="41"/>
      <c r="AE41" s="18" t="s">
        <v>69</v>
      </c>
      <c r="AF41" s="19"/>
      <c r="AG41" s="19"/>
      <c r="AH41" s="19"/>
      <c r="AI41" s="20"/>
      <c r="AJ41" s="39">
        <v>50.89</v>
      </c>
      <c r="AK41" s="40"/>
      <c r="AL41" s="40"/>
      <c r="AM41" s="41"/>
      <c r="AN41" s="39">
        <v>25.18</v>
      </c>
      <c r="AO41" s="40"/>
      <c r="AP41" s="40"/>
      <c r="AQ41" s="41"/>
      <c r="AR41" s="39">
        <v>163.57</v>
      </c>
      <c r="AS41" s="40"/>
      <c r="AT41" s="41"/>
      <c r="AU41" s="33">
        <v>0</v>
      </c>
      <c r="AV41" s="34"/>
      <c r="AW41" s="34"/>
      <c r="AX41" s="35"/>
      <c r="AY41" s="33">
        <v>0</v>
      </c>
      <c r="AZ41" s="34"/>
      <c r="BA41" s="34"/>
      <c r="BB41" s="34"/>
      <c r="BC41" s="35"/>
      <c r="BD41" s="39">
        <v>0.01</v>
      </c>
      <c r="BE41" s="40"/>
      <c r="BF41" s="40"/>
      <c r="BG41" s="40"/>
      <c r="BH41" s="41"/>
      <c r="BI41" s="36">
        <v>1.6</v>
      </c>
      <c r="BJ41" s="37"/>
      <c r="BK41" s="37"/>
      <c r="BL41" s="38"/>
      <c r="BM41" s="39">
        <v>0.76</v>
      </c>
      <c r="BN41" s="40"/>
      <c r="BO41" s="40"/>
      <c r="BP41" s="41"/>
    </row>
    <row r="42" spans="1:68" ht="11.1" customHeight="1">
      <c r="A42" s="15" t="s">
        <v>70</v>
      </c>
      <c r="B42" s="17"/>
      <c r="C42" s="18"/>
      <c r="D42" s="20"/>
      <c r="E42" s="18"/>
      <c r="F42" s="19"/>
      <c r="G42" s="19"/>
      <c r="H42" s="20"/>
      <c r="I42" s="33">
        <v>200</v>
      </c>
      <c r="J42" s="34"/>
      <c r="K42" s="35"/>
      <c r="L42" s="36">
        <v>1.4</v>
      </c>
      <c r="M42" s="37"/>
      <c r="N42" s="37"/>
      <c r="O42" s="37"/>
      <c r="P42" s="38"/>
      <c r="Q42" s="36">
        <v>3.5</v>
      </c>
      <c r="R42" s="37"/>
      <c r="S42" s="37"/>
      <c r="T42" s="37"/>
      <c r="U42" s="38"/>
      <c r="V42" s="39">
        <v>8.08</v>
      </c>
      <c r="W42" s="40"/>
      <c r="X42" s="40"/>
      <c r="Y42" s="41"/>
      <c r="Z42" s="36">
        <v>70.400000000000006</v>
      </c>
      <c r="AA42" s="37"/>
      <c r="AB42" s="37"/>
      <c r="AC42" s="37"/>
      <c r="AD42" s="38"/>
      <c r="AE42" s="15" t="s">
        <v>71</v>
      </c>
      <c r="AF42" s="16"/>
      <c r="AG42" s="16"/>
      <c r="AH42" s="16"/>
      <c r="AI42" s="17"/>
      <c r="AJ42" s="36">
        <v>64.900000000000006</v>
      </c>
      <c r="AK42" s="37"/>
      <c r="AL42" s="38"/>
      <c r="AM42" s="33">
        <v>0</v>
      </c>
      <c r="AN42" s="34"/>
      <c r="AO42" s="34"/>
      <c r="AP42" s="34"/>
      <c r="AQ42" s="35"/>
      <c r="AR42" s="33">
        <v>0</v>
      </c>
      <c r="AS42" s="34"/>
      <c r="AT42" s="35"/>
      <c r="AU42" s="33">
        <v>0</v>
      </c>
      <c r="AV42" s="34"/>
      <c r="AW42" s="34"/>
      <c r="AX42" s="35"/>
      <c r="AY42" s="33">
        <v>0</v>
      </c>
      <c r="AZ42" s="34"/>
      <c r="BA42" s="34"/>
      <c r="BB42" s="35"/>
      <c r="BC42" s="39">
        <v>0.05</v>
      </c>
      <c r="BD42" s="40"/>
      <c r="BE42" s="40"/>
      <c r="BF42" s="40"/>
      <c r="BG42" s="40"/>
      <c r="BH42" s="41"/>
      <c r="BI42" s="39">
        <v>13.29</v>
      </c>
      <c r="BJ42" s="40"/>
      <c r="BK42" s="40"/>
      <c r="BL42" s="41"/>
      <c r="BM42" s="39">
        <v>1.02</v>
      </c>
      <c r="BN42" s="40"/>
      <c r="BO42" s="40"/>
      <c r="BP42" s="41"/>
    </row>
    <row r="43" spans="1:68" ht="12" customHeight="1">
      <c r="A43" s="15" t="s">
        <v>72</v>
      </c>
      <c r="B43" s="17"/>
      <c r="C43" s="18"/>
      <c r="D43" s="20"/>
      <c r="E43" s="18"/>
      <c r="F43" s="19"/>
      <c r="G43" s="19"/>
      <c r="H43" s="20"/>
      <c r="I43" s="33">
        <v>80</v>
      </c>
      <c r="J43" s="34"/>
      <c r="K43" s="35"/>
      <c r="L43" s="39">
        <v>12.88</v>
      </c>
      <c r="M43" s="40"/>
      <c r="N43" s="40"/>
      <c r="O43" s="40"/>
      <c r="P43" s="41"/>
      <c r="Q43" s="36">
        <v>4.4000000000000004</v>
      </c>
      <c r="R43" s="37"/>
      <c r="S43" s="37"/>
      <c r="T43" s="37"/>
      <c r="U43" s="38"/>
      <c r="V43" s="36">
        <v>1.8</v>
      </c>
      <c r="W43" s="37"/>
      <c r="X43" s="37"/>
      <c r="Y43" s="38"/>
      <c r="Z43" s="36">
        <v>98.4</v>
      </c>
      <c r="AA43" s="37"/>
      <c r="AB43" s="37"/>
      <c r="AC43" s="37"/>
      <c r="AD43" s="38"/>
      <c r="AE43" s="15" t="s">
        <v>73</v>
      </c>
      <c r="AF43" s="16"/>
      <c r="AG43" s="16"/>
      <c r="AH43" s="16"/>
      <c r="AI43" s="17"/>
      <c r="AJ43" s="39">
        <v>29.47</v>
      </c>
      <c r="AK43" s="40"/>
      <c r="AL43" s="41"/>
      <c r="AM43" s="33">
        <v>0</v>
      </c>
      <c r="AN43" s="34"/>
      <c r="AO43" s="34"/>
      <c r="AP43" s="34"/>
      <c r="AQ43" s="35"/>
      <c r="AR43" s="33">
        <v>0</v>
      </c>
      <c r="AS43" s="34"/>
      <c r="AT43" s="35"/>
      <c r="AU43" s="33">
        <v>0</v>
      </c>
      <c r="AV43" s="34"/>
      <c r="AW43" s="34"/>
      <c r="AX43" s="35"/>
      <c r="AY43" s="33">
        <v>0</v>
      </c>
      <c r="AZ43" s="34"/>
      <c r="BA43" s="34"/>
      <c r="BB43" s="35"/>
      <c r="BC43" s="39">
        <v>0.09</v>
      </c>
      <c r="BD43" s="40"/>
      <c r="BE43" s="40"/>
      <c r="BF43" s="40"/>
      <c r="BG43" s="40"/>
      <c r="BH43" s="41"/>
      <c r="BI43" s="39">
        <v>2.82</v>
      </c>
      <c r="BJ43" s="40"/>
      <c r="BK43" s="40"/>
      <c r="BL43" s="41"/>
      <c r="BM43" s="39">
        <v>3.72</v>
      </c>
      <c r="BN43" s="40"/>
      <c r="BO43" s="40"/>
      <c r="BP43" s="41"/>
    </row>
    <row r="44" spans="1:68" ht="12.9" customHeight="1">
      <c r="A44" s="15" t="s">
        <v>74</v>
      </c>
      <c r="B44" s="17"/>
      <c r="C44" s="18"/>
      <c r="D44" s="20"/>
      <c r="E44" s="18"/>
      <c r="F44" s="19"/>
      <c r="G44" s="19"/>
      <c r="H44" s="20"/>
      <c r="I44" s="69">
        <v>50</v>
      </c>
      <c r="J44" s="70"/>
      <c r="K44" s="71"/>
      <c r="L44" s="66">
        <v>0.6</v>
      </c>
      <c r="M44" s="67"/>
      <c r="N44" s="67"/>
      <c r="O44" s="67"/>
      <c r="P44" s="68"/>
      <c r="Q44" s="72">
        <v>3.65</v>
      </c>
      <c r="R44" s="73"/>
      <c r="S44" s="73"/>
      <c r="T44" s="73"/>
      <c r="U44" s="74"/>
      <c r="V44" s="72">
        <v>2.15</v>
      </c>
      <c r="W44" s="73"/>
      <c r="X44" s="73"/>
      <c r="Y44" s="74"/>
      <c r="Z44" s="66">
        <v>44</v>
      </c>
      <c r="AA44" s="67"/>
      <c r="AB44" s="67"/>
      <c r="AC44" s="67"/>
      <c r="AD44" s="68"/>
      <c r="AE44" s="27" t="s">
        <v>75</v>
      </c>
      <c r="AF44" s="28"/>
      <c r="AG44" s="28"/>
      <c r="AH44" s="28"/>
      <c r="AI44" s="29"/>
      <c r="AJ44" s="39">
        <v>16.36</v>
      </c>
      <c r="AK44" s="40"/>
      <c r="AL44" s="41"/>
      <c r="AM44" s="39">
        <v>2.4500000000000002</v>
      </c>
      <c r="AN44" s="40"/>
      <c r="AO44" s="40"/>
      <c r="AP44" s="40"/>
      <c r="AQ44" s="41"/>
      <c r="AR44" s="39">
        <v>12.83</v>
      </c>
      <c r="AS44" s="40"/>
      <c r="AT44" s="41"/>
      <c r="AU44" s="57">
        <v>1.4999999999999999E-2</v>
      </c>
      <c r="AV44" s="58"/>
      <c r="AW44" s="58"/>
      <c r="AX44" s="59"/>
      <c r="AY44" s="33">
        <v>0</v>
      </c>
      <c r="AZ44" s="34"/>
      <c r="BA44" s="34"/>
      <c r="BB44" s="35"/>
      <c r="BC44" s="39">
        <v>0.01</v>
      </c>
      <c r="BD44" s="40"/>
      <c r="BE44" s="40"/>
      <c r="BF44" s="40"/>
      <c r="BG44" s="40"/>
      <c r="BH44" s="41"/>
      <c r="BI44" s="57">
        <v>3.5000000000000003E-2</v>
      </c>
      <c r="BJ44" s="58"/>
      <c r="BK44" s="58"/>
      <c r="BL44" s="59"/>
      <c r="BM44" s="57">
        <v>7.4999999999999997E-2</v>
      </c>
      <c r="BN44" s="58"/>
      <c r="BO44" s="58"/>
      <c r="BP44" s="59"/>
    </row>
    <row r="45" spans="1:68" ht="23.1" customHeight="1">
      <c r="A45" s="15" t="s">
        <v>39</v>
      </c>
      <c r="B45" s="17"/>
      <c r="C45" s="18"/>
      <c r="D45" s="20"/>
      <c r="E45" s="18"/>
      <c r="F45" s="19"/>
      <c r="G45" s="19"/>
      <c r="H45" s="20"/>
      <c r="I45" s="69">
        <v>150</v>
      </c>
      <c r="J45" s="70"/>
      <c r="K45" s="71"/>
      <c r="L45" s="72">
        <v>2.33</v>
      </c>
      <c r="M45" s="73"/>
      <c r="N45" s="73"/>
      <c r="O45" s="73"/>
      <c r="P45" s="74"/>
      <c r="Q45" s="72">
        <v>3.68</v>
      </c>
      <c r="R45" s="73"/>
      <c r="S45" s="73"/>
      <c r="T45" s="73"/>
      <c r="U45" s="74"/>
      <c r="V45" s="66">
        <v>15</v>
      </c>
      <c r="W45" s="67"/>
      <c r="X45" s="67"/>
      <c r="Y45" s="68"/>
      <c r="Z45" s="66">
        <v>101.1</v>
      </c>
      <c r="AA45" s="67"/>
      <c r="AB45" s="67"/>
      <c r="AC45" s="67"/>
      <c r="AD45" s="68"/>
      <c r="AE45" s="18" t="s">
        <v>40</v>
      </c>
      <c r="AF45" s="19"/>
      <c r="AG45" s="19"/>
      <c r="AH45" s="19"/>
      <c r="AI45" s="20"/>
      <c r="AJ45" s="39">
        <v>35.78</v>
      </c>
      <c r="AK45" s="40"/>
      <c r="AL45" s="41"/>
      <c r="AM45" s="39">
        <v>15.15</v>
      </c>
      <c r="AN45" s="40"/>
      <c r="AO45" s="40"/>
      <c r="AP45" s="40"/>
      <c r="AQ45" s="41"/>
      <c r="AR45" s="39">
        <v>15.05</v>
      </c>
      <c r="AS45" s="40"/>
      <c r="AT45" s="41"/>
      <c r="AU45" s="39">
        <v>0.06</v>
      </c>
      <c r="AV45" s="40"/>
      <c r="AW45" s="40"/>
      <c r="AX45" s="41"/>
      <c r="AY45" s="39">
        <v>2.0299999999999998</v>
      </c>
      <c r="AZ45" s="40"/>
      <c r="BA45" s="40"/>
      <c r="BB45" s="41"/>
      <c r="BC45" s="39">
        <v>7.0000000000000007E-2</v>
      </c>
      <c r="BD45" s="40"/>
      <c r="BE45" s="40"/>
      <c r="BF45" s="40"/>
      <c r="BG45" s="40"/>
      <c r="BH45" s="41"/>
      <c r="BI45" s="33">
        <v>0</v>
      </c>
      <c r="BJ45" s="34"/>
      <c r="BK45" s="34"/>
      <c r="BL45" s="35"/>
      <c r="BM45" s="39">
        <v>0.48</v>
      </c>
      <c r="BN45" s="40"/>
      <c r="BO45" s="40"/>
      <c r="BP45" s="41"/>
    </row>
    <row r="46" spans="1:68" ht="23.1" customHeight="1">
      <c r="A46" s="15" t="s">
        <v>76</v>
      </c>
      <c r="B46" s="17"/>
      <c r="C46" s="18"/>
      <c r="D46" s="20"/>
      <c r="E46" s="18"/>
      <c r="F46" s="19"/>
      <c r="G46" s="19"/>
      <c r="H46" s="20"/>
      <c r="I46" s="33">
        <v>200</v>
      </c>
      <c r="J46" s="34"/>
      <c r="K46" s="35"/>
      <c r="L46" s="39">
        <v>7.76</v>
      </c>
      <c r="M46" s="40"/>
      <c r="N46" s="40"/>
      <c r="O46" s="40"/>
      <c r="P46" s="41"/>
      <c r="Q46" s="39">
        <v>7.76</v>
      </c>
      <c r="R46" s="40"/>
      <c r="S46" s="40"/>
      <c r="T46" s="40"/>
      <c r="U46" s="41"/>
      <c r="V46" s="39">
        <v>17.86</v>
      </c>
      <c r="W46" s="40"/>
      <c r="X46" s="40"/>
      <c r="Y46" s="41"/>
      <c r="Z46" s="39">
        <v>69.38</v>
      </c>
      <c r="AA46" s="40"/>
      <c r="AB46" s="40"/>
      <c r="AC46" s="40"/>
      <c r="AD46" s="41"/>
      <c r="AE46" s="15" t="s">
        <v>77</v>
      </c>
      <c r="AF46" s="16"/>
      <c r="AG46" s="16"/>
      <c r="AH46" s="16"/>
      <c r="AI46" s="17"/>
      <c r="AJ46" s="39">
        <v>14.22</v>
      </c>
      <c r="AK46" s="40"/>
      <c r="AL46" s="41"/>
      <c r="AM46" s="39">
        <v>4.1399999999999997</v>
      </c>
      <c r="AN46" s="40"/>
      <c r="AO46" s="40"/>
      <c r="AP46" s="40"/>
      <c r="AQ46" s="41"/>
      <c r="AR46" s="39">
        <v>2.14</v>
      </c>
      <c r="AS46" s="40"/>
      <c r="AT46" s="41"/>
      <c r="AU46" s="33">
        <v>0</v>
      </c>
      <c r="AV46" s="34"/>
      <c r="AW46" s="34"/>
      <c r="AX46" s="35"/>
      <c r="AY46" s="33">
        <v>0</v>
      </c>
      <c r="AZ46" s="34"/>
      <c r="BA46" s="34"/>
      <c r="BB46" s="35"/>
      <c r="BC46" s="57">
        <v>6.0000000000000001E-3</v>
      </c>
      <c r="BD46" s="58"/>
      <c r="BE46" s="58"/>
      <c r="BF46" s="58"/>
      <c r="BG46" s="58"/>
      <c r="BH46" s="59"/>
      <c r="BI46" s="36">
        <v>3.2</v>
      </c>
      <c r="BJ46" s="37"/>
      <c r="BK46" s="37"/>
      <c r="BL46" s="38"/>
      <c r="BM46" s="39">
        <v>0.48</v>
      </c>
      <c r="BN46" s="40"/>
      <c r="BO46" s="40"/>
      <c r="BP46" s="41"/>
    </row>
    <row r="47" spans="1:68" ht="12.9" customHeight="1">
      <c r="A47" s="15" t="s">
        <v>45</v>
      </c>
      <c r="B47" s="17"/>
      <c r="C47" s="18"/>
      <c r="D47" s="20"/>
      <c r="E47" s="18"/>
      <c r="F47" s="19"/>
      <c r="G47" s="19"/>
      <c r="H47" s="20"/>
      <c r="I47" s="33">
        <v>80</v>
      </c>
      <c r="J47" s="34"/>
      <c r="K47" s="35"/>
      <c r="L47" s="36">
        <v>3.8</v>
      </c>
      <c r="M47" s="37"/>
      <c r="N47" s="37"/>
      <c r="O47" s="37"/>
      <c r="P47" s="38"/>
      <c r="Q47" s="39">
        <v>0.36</v>
      </c>
      <c r="R47" s="40"/>
      <c r="S47" s="40"/>
      <c r="T47" s="40"/>
      <c r="U47" s="41"/>
      <c r="V47" s="39">
        <v>29.85</v>
      </c>
      <c r="W47" s="40"/>
      <c r="X47" s="40"/>
      <c r="Y47" s="41"/>
      <c r="Z47" s="36">
        <v>113</v>
      </c>
      <c r="AA47" s="37"/>
      <c r="AB47" s="37"/>
      <c r="AC47" s="37"/>
      <c r="AD47" s="38"/>
      <c r="AE47" s="15" t="s">
        <v>78</v>
      </c>
      <c r="AF47" s="16"/>
      <c r="AG47" s="16"/>
      <c r="AH47" s="16"/>
      <c r="AI47" s="17"/>
      <c r="AJ47" s="66">
        <v>5.2</v>
      </c>
      <c r="AK47" s="67"/>
      <c r="AL47" s="68"/>
      <c r="AM47" s="72">
        <v>0.32</v>
      </c>
      <c r="AN47" s="73"/>
      <c r="AO47" s="73"/>
      <c r="AP47" s="73"/>
      <c r="AQ47" s="74"/>
      <c r="AR47" s="69">
        <v>0</v>
      </c>
      <c r="AS47" s="70"/>
      <c r="AT47" s="71"/>
      <c r="AU47" s="69">
        <v>0</v>
      </c>
      <c r="AV47" s="70"/>
      <c r="AW47" s="70"/>
      <c r="AX47" s="71"/>
      <c r="AY47" s="69">
        <v>0</v>
      </c>
      <c r="AZ47" s="70"/>
      <c r="BA47" s="70"/>
      <c r="BB47" s="71"/>
      <c r="BC47" s="75">
        <v>3.2000000000000001E-2</v>
      </c>
      <c r="BD47" s="76"/>
      <c r="BE47" s="76"/>
      <c r="BF47" s="76"/>
      <c r="BG47" s="76"/>
      <c r="BH47" s="77"/>
      <c r="BI47" s="75">
        <v>1.6E-2</v>
      </c>
      <c r="BJ47" s="76"/>
      <c r="BK47" s="76"/>
      <c r="BL47" s="77"/>
      <c r="BM47" s="69">
        <v>0</v>
      </c>
      <c r="BN47" s="70"/>
      <c r="BO47" s="70"/>
      <c r="BP47" s="71"/>
    </row>
    <row r="48" spans="1:68" ht="23.1" customHeight="1">
      <c r="A48" s="15" t="s">
        <v>47</v>
      </c>
      <c r="B48" s="17"/>
      <c r="C48" s="18"/>
      <c r="D48" s="20"/>
      <c r="E48" s="18"/>
      <c r="F48" s="19"/>
      <c r="G48" s="19"/>
      <c r="H48" s="20"/>
      <c r="I48" s="33">
        <v>70</v>
      </c>
      <c r="J48" s="34"/>
      <c r="K48" s="35"/>
      <c r="L48" s="36">
        <v>3.2</v>
      </c>
      <c r="M48" s="37"/>
      <c r="N48" s="37"/>
      <c r="O48" s="37"/>
      <c r="P48" s="38"/>
      <c r="Q48" s="36">
        <v>0.6</v>
      </c>
      <c r="R48" s="37"/>
      <c r="S48" s="37"/>
      <c r="T48" s="37"/>
      <c r="U48" s="38"/>
      <c r="V48" s="36">
        <v>16.2</v>
      </c>
      <c r="W48" s="37"/>
      <c r="X48" s="37"/>
      <c r="Y48" s="38"/>
      <c r="Z48" s="36">
        <v>84.5</v>
      </c>
      <c r="AA48" s="37"/>
      <c r="AB48" s="37"/>
      <c r="AC48" s="37"/>
      <c r="AD48" s="38"/>
      <c r="AE48" s="15" t="s">
        <v>79</v>
      </c>
      <c r="AF48" s="16"/>
      <c r="AG48" s="16"/>
      <c r="AH48" s="16"/>
      <c r="AI48" s="17"/>
      <c r="AJ48" s="66">
        <v>8.5</v>
      </c>
      <c r="AK48" s="67"/>
      <c r="AL48" s="68"/>
      <c r="AM48" s="69">
        <v>0</v>
      </c>
      <c r="AN48" s="70"/>
      <c r="AO48" s="70"/>
      <c r="AP48" s="70"/>
      <c r="AQ48" s="71"/>
      <c r="AR48" s="69">
        <v>0</v>
      </c>
      <c r="AS48" s="70"/>
      <c r="AT48" s="71"/>
      <c r="AU48" s="69">
        <v>0</v>
      </c>
      <c r="AV48" s="70"/>
      <c r="AW48" s="70"/>
      <c r="AX48" s="71"/>
      <c r="AY48" s="69">
        <v>0</v>
      </c>
      <c r="AZ48" s="70"/>
      <c r="BA48" s="70"/>
      <c r="BB48" s="71"/>
      <c r="BC48" s="75">
        <v>4.4999999999999998E-2</v>
      </c>
      <c r="BD48" s="76"/>
      <c r="BE48" s="76"/>
      <c r="BF48" s="76"/>
      <c r="BG48" s="76"/>
      <c r="BH48" s="77"/>
      <c r="BI48" s="69">
        <v>0</v>
      </c>
      <c r="BJ48" s="70"/>
      <c r="BK48" s="70"/>
      <c r="BL48" s="71"/>
      <c r="BM48" s="72">
        <v>0.95</v>
      </c>
      <c r="BN48" s="73"/>
      <c r="BO48" s="73"/>
      <c r="BP48" s="74"/>
    </row>
    <row r="49" spans="1:68" ht="21" customHeight="1">
      <c r="A49" s="18"/>
      <c r="B49" s="20"/>
      <c r="C49" s="18"/>
      <c r="D49" s="20"/>
      <c r="E49" s="18"/>
      <c r="F49" s="19"/>
      <c r="G49" s="19"/>
      <c r="H49" s="20"/>
      <c r="I49" s="18"/>
      <c r="J49" s="19"/>
      <c r="K49" s="20"/>
      <c r="L49" s="18"/>
      <c r="M49" s="19"/>
      <c r="N49" s="19"/>
      <c r="O49" s="19"/>
      <c r="P49" s="20"/>
      <c r="Q49" s="18"/>
      <c r="R49" s="19"/>
      <c r="S49" s="19"/>
      <c r="T49" s="19"/>
      <c r="U49" s="20"/>
      <c r="V49" s="18"/>
      <c r="W49" s="19"/>
      <c r="X49" s="19"/>
      <c r="Y49" s="20"/>
      <c r="Z49" s="18"/>
      <c r="AA49" s="19"/>
      <c r="AB49" s="19"/>
      <c r="AC49" s="19"/>
      <c r="AD49" s="20"/>
      <c r="AE49" s="18"/>
      <c r="AF49" s="19"/>
      <c r="AG49" s="19"/>
      <c r="AH49" s="19"/>
      <c r="AI49" s="20"/>
      <c r="AJ49" s="18"/>
      <c r="AK49" s="19"/>
      <c r="AL49" s="20"/>
      <c r="AM49" s="18"/>
      <c r="AN49" s="19"/>
      <c r="AO49" s="19"/>
      <c r="AP49" s="19"/>
      <c r="AQ49" s="20"/>
      <c r="AR49" s="18"/>
      <c r="AS49" s="19"/>
      <c r="AT49" s="20"/>
      <c r="AU49" s="18"/>
      <c r="AV49" s="19"/>
      <c r="AW49" s="19"/>
      <c r="AX49" s="20"/>
      <c r="AY49" s="18"/>
      <c r="AZ49" s="19"/>
      <c r="BA49" s="19"/>
      <c r="BB49" s="20"/>
      <c r="BC49" s="18"/>
      <c r="BD49" s="19"/>
      <c r="BE49" s="19"/>
      <c r="BF49" s="19"/>
      <c r="BG49" s="19"/>
      <c r="BH49" s="20"/>
      <c r="BI49" s="18"/>
      <c r="BJ49" s="19"/>
      <c r="BK49" s="19"/>
      <c r="BL49" s="20"/>
      <c r="BM49" s="18"/>
      <c r="BN49" s="19"/>
      <c r="BO49" s="19"/>
      <c r="BP49" s="20"/>
    </row>
    <row r="50" spans="1:68" ht="13.2" customHeight="1">
      <c r="A50" s="18" t="s">
        <v>49</v>
      </c>
      <c r="B50" s="20"/>
      <c r="C50" s="18"/>
      <c r="D50" s="20"/>
      <c r="E50" s="18"/>
      <c r="F50" s="19"/>
      <c r="G50" s="19"/>
      <c r="H50" s="20"/>
      <c r="I50" s="54">
        <f>SUM(I41:I49)</f>
        <v>910</v>
      </c>
      <c r="J50" s="55"/>
      <c r="K50" s="56"/>
      <c r="L50" s="48">
        <f>SUM(L41:L49)</f>
        <v>43.3</v>
      </c>
      <c r="M50" s="49"/>
      <c r="N50" s="49"/>
      <c r="O50" s="49"/>
      <c r="P50" s="50"/>
      <c r="Q50" s="51">
        <f>SUM(Q41:Q49)</f>
        <v>34.949999999999996</v>
      </c>
      <c r="R50" s="52"/>
      <c r="S50" s="52"/>
      <c r="T50" s="52"/>
      <c r="U50" s="53"/>
      <c r="V50" s="48">
        <f>SUM(V41:V49)</f>
        <v>92.000000000000014</v>
      </c>
      <c r="W50" s="49"/>
      <c r="X50" s="49"/>
      <c r="Y50" s="50"/>
      <c r="Z50" s="48">
        <f>SUM(Z41:Z49)</f>
        <v>713.43000000000006</v>
      </c>
      <c r="AA50" s="49"/>
      <c r="AB50" s="49"/>
      <c r="AC50" s="49"/>
      <c r="AD50" s="50"/>
      <c r="AE50" s="18"/>
      <c r="AF50" s="19"/>
      <c r="AG50" s="19"/>
      <c r="AH50" s="19"/>
      <c r="AI50" s="20"/>
      <c r="AJ50" s="48">
        <f>AJ41+AJ42+AJ43+AJ44+AJ45+AJ46+AJ47+AJ48</f>
        <v>225.32</v>
      </c>
      <c r="AK50" s="49"/>
      <c r="AL50" s="50"/>
      <c r="AM50" s="48">
        <f>AN41+AM44+AM45+AM46+AM47</f>
        <v>47.24</v>
      </c>
      <c r="AN50" s="49"/>
      <c r="AO50" s="49"/>
      <c r="AP50" s="49"/>
      <c r="AQ50" s="50"/>
      <c r="AR50" s="51">
        <f>AR41+AR44+AR45+AR46</f>
        <v>193.59</v>
      </c>
      <c r="AS50" s="52"/>
      <c r="AT50" s="53"/>
      <c r="AU50" s="60">
        <v>1.4999999999999999E-2</v>
      </c>
      <c r="AV50" s="61"/>
      <c r="AW50" s="61"/>
      <c r="AX50" s="62"/>
      <c r="AY50" s="51">
        <v>2.0299999999999998</v>
      </c>
      <c r="AZ50" s="52"/>
      <c r="BA50" s="52"/>
      <c r="BB50" s="53"/>
      <c r="BC50" s="60">
        <f>BD41+BC42+BC43+BC44+BC45+BC46+BC47+BC48</f>
        <v>0.313</v>
      </c>
      <c r="BD50" s="61"/>
      <c r="BE50" s="61"/>
      <c r="BF50" s="61"/>
      <c r="BG50" s="61"/>
      <c r="BH50" s="62"/>
      <c r="BI50" s="60">
        <f>BI41+BI42+BI43+BI44+BI46+BI47</f>
        <v>20.960999999999995</v>
      </c>
      <c r="BJ50" s="61"/>
      <c r="BK50" s="61"/>
      <c r="BL50" s="62"/>
      <c r="BM50" s="60">
        <f>BM41+BM42+BM43+BM44+BM45+BM46+BM48</f>
        <v>7.4850000000000003</v>
      </c>
      <c r="BN50" s="61"/>
      <c r="BO50" s="61"/>
      <c r="BP50" s="62"/>
    </row>
    <row r="51" spans="1:68" ht="18.600000000000001" customHeight="1">
      <c r="A51" s="78" t="s">
        <v>50</v>
      </c>
      <c r="B51" s="79"/>
      <c r="C51" s="18"/>
      <c r="D51" s="20"/>
      <c r="E51" s="18"/>
      <c r="F51" s="19"/>
      <c r="G51" s="19"/>
      <c r="H51" s="20"/>
      <c r="I51" s="54">
        <f>I37+I39+I50</f>
        <v>1770</v>
      </c>
      <c r="J51" s="55"/>
      <c r="K51" s="56"/>
      <c r="L51" s="48">
        <f>L37+L39+L50</f>
        <v>52.089999999999996</v>
      </c>
      <c r="M51" s="49"/>
      <c r="N51" s="49"/>
      <c r="O51" s="49"/>
      <c r="P51" s="50"/>
      <c r="Q51" s="48">
        <f>Q37+Q50</f>
        <v>53.539999999999992</v>
      </c>
      <c r="R51" s="49"/>
      <c r="S51" s="49"/>
      <c r="T51" s="49"/>
      <c r="U51" s="50"/>
      <c r="V51" s="48">
        <f>V37+V39+V50</f>
        <v>173.95</v>
      </c>
      <c r="W51" s="49"/>
      <c r="X51" s="49"/>
      <c r="Y51" s="50"/>
      <c r="Z51" s="48">
        <f>Z37+Z39+Z50</f>
        <v>1255.0999999999999</v>
      </c>
      <c r="AA51" s="49"/>
      <c r="AB51" s="49"/>
      <c r="AC51" s="49"/>
      <c r="AD51" s="50"/>
      <c r="AE51" s="18"/>
      <c r="AF51" s="19"/>
      <c r="AG51" s="19"/>
      <c r="AH51" s="19"/>
      <c r="AI51" s="20"/>
      <c r="AJ51" s="48">
        <f>AJ37+AJ39+AJ50</f>
        <v>372.96</v>
      </c>
      <c r="AK51" s="49"/>
      <c r="AL51" s="50"/>
      <c r="AM51" s="48">
        <f>AN37+AN39+AM50</f>
        <v>114.1</v>
      </c>
      <c r="AN51" s="49"/>
      <c r="AO51" s="49"/>
      <c r="AP51" s="49"/>
      <c r="AQ51" s="50"/>
      <c r="AR51" s="48">
        <f>AR37+AR39+AR50</f>
        <v>324.93</v>
      </c>
      <c r="AS51" s="49"/>
      <c r="AT51" s="50"/>
      <c r="AU51" s="60">
        <f>AU37+AU50</f>
        <v>0.115</v>
      </c>
      <c r="AV51" s="61"/>
      <c r="AW51" s="61"/>
      <c r="AX51" s="62"/>
      <c r="AY51" s="51">
        <f>AY37+AY50</f>
        <v>40.03</v>
      </c>
      <c r="AZ51" s="52"/>
      <c r="BA51" s="52"/>
      <c r="BB51" s="53"/>
      <c r="BC51" s="60">
        <f>BD37+BC50</f>
        <v>0.49299999999999999</v>
      </c>
      <c r="BD51" s="61"/>
      <c r="BE51" s="61"/>
      <c r="BF51" s="61"/>
      <c r="BG51" s="61"/>
      <c r="BH51" s="62"/>
      <c r="BI51" s="60">
        <f>BI37+BI39+BI50</f>
        <v>27.640999999999995</v>
      </c>
      <c r="BJ51" s="61"/>
      <c r="BK51" s="61"/>
      <c r="BL51" s="62"/>
      <c r="BM51" s="60">
        <f>BM37+BM39+BM50</f>
        <v>11.234999999999999</v>
      </c>
      <c r="BN51" s="61"/>
      <c r="BO51" s="61"/>
      <c r="BP51" s="62"/>
    </row>
    <row r="52" spans="1:68" ht="11.1" customHeight="1">
      <c r="A52" s="18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20"/>
      <c r="BI52" s="18"/>
      <c r="BJ52" s="19"/>
      <c r="BK52" s="19"/>
      <c r="BL52" s="19"/>
      <c r="BM52" s="19"/>
      <c r="BN52" s="19"/>
      <c r="BO52" s="19"/>
      <c r="BP52" s="20"/>
    </row>
    <row r="53" spans="1:68" ht="20.100000000000001" customHeight="1">
      <c r="A53" s="104" t="s">
        <v>191</v>
      </c>
      <c r="B53" s="104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4"/>
      <c r="AC53" s="104"/>
      <c r="AD53" s="104"/>
      <c r="AE53" s="104"/>
      <c r="AF53" s="104"/>
      <c r="AG53" s="104"/>
      <c r="AH53" s="104"/>
      <c r="AI53" s="104"/>
      <c r="AJ53" s="104"/>
      <c r="AK53" s="104"/>
      <c r="AL53" s="104"/>
      <c r="AM53" s="104"/>
      <c r="AN53" s="104"/>
      <c r="AO53" s="104"/>
      <c r="AP53" s="104"/>
      <c r="AQ53" s="104"/>
      <c r="AR53" s="104"/>
      <c r="AS53" s="104"/>
      <c r="AT53" s="104"/>
      <c r="AU53" s="104"/>
      <c r="AV53" s="104"/>
      <c r="AW53" s="104"/>
      <c r="AX53" s="104"/>
      <c r="AY53" s="104"/>
      <c r="AZ53" s="104"/>
      <c r="BA53" s="104"/>
      <c r="BB53" s="104"/>
      <c r="BC53" s="104"/>
      <c r="BD53" s="104"/>
      <c r="BE53" s="104"/>
      <c r="BF53" s="104"/>
      <c r="BG53" s="104"/>
      <c r="BH53" s="104"/>
      <c r="BI53" s="104"/>
      <c r="BJ53" s="104"/>
      <c r="BK53" s="104"/>
      <c r="BL53" s="104"/>
      <c r="BM53" s="104"/>
      <c r="BN53" s="104"/>
      <c r="BO53" s="104"/>
      <c r="BP53" s="104"/>
    </row>
    <row r="54" spans="1:68" ht="11.1" customHeight="1">
      <c r="A54" s="9" t="s">
        <v>1</v>
      </c>
      <c r="B54" s="11"/>
      <c r="C54" s="9" t="s">
        <v>2</v>
      </c>
      <c r="D54" s="10"/>
      <c r="E54" s="11"/>
      <c r="F54" s="9" t="s">
        <v>3</v>
      </c>
      <c r="G54" s="10"/>
      <c r="H54" s="11"/>
      <c r="I54" s="9" t="s">
        <v>4</v>
      </c>
      <c r="J54" s="10"/>
      <c r="K54" s="10"/>
      <c r="L54" s="11"/>
      <c r="M54" s="15" t="s">
        <v>5</v>
      </c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7"/>
      <c r="AF54" s="83" t="s">
        <v>11</v>
      </c>
      <c r="AG54" s="84"/>
      <c r="AH54" s="84"/>
      <c r="AI54" s="85"/>
      <c r="AJ54" s="9" t="s">
        <v>6</v>
      </c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1"/>
    </row>
    <row r="55" spans="1:68" ht="11.1" customHeight="1">
      <c r="A55" s="80"/>
      <c r="B55" s="81"/>
      <c r="C55" s="80"/>
      <c r="D55" s="82"/>
      <c r="E55" s="81"/>
      <c r="F55" s="80"/>
      <c r="G55" s="82"/>
      <c r="H55" s="81"/>
      <c r="I55" s="80"/>
      <c r="J55" s="82"/>
      <c r="K55" s="82"/>
      <c r="L55" s="81"/>
      <c r="M55" s="9" t="s">
        <v>7</v>
      </c>
      <c r="N55" s="10"/>
      <c r="O55" s="10"/>
      <c r="P55" s="10"/>
      <c r="Q55" s="11"/>
      <c r="R55" s="9" t="s">
        <v>8</v>
      </c>
      <c r="S55" s="10"/>
      <c r="T55" s="10"/>
      <c r="U55" s="11"/>
      <c r="V55" s="9" t="s">
        <v>9</v>
      </c>
      <c r="W55" s="10"/>
      <c r="X55" s="10"/>
      <c r="Y55" s="10"/>
      <c r="Z55" s="11"/>
      <c r="AA55" s="9" t="s">
        <v>10</v>
      </c>
      <c r="AB55" s="10"/>
      <c r="AC55" s="10"/>
      <c r="AD55" s="10"/>
      <c r="AE55" s="11"/>
      <c r="AF55" s="86"/>
      <c r="AG55" s="87"/>
      <c r="AH55" s="87"/>
      <c r="AI55" s="88"/>
      <c r="AJ55" s="12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4"/>
    </row>
    <row r="56" spans="1:68" ht="30" customHeight="1">
      <c r="A56" s="12"/>
      <c r="B56" s="14"/>
      <c r="C56" s="12"/>
      <c r="D56" s="13"/>
      <c r="E56" s="14"/>
      <c r="F56" s="12"/>
      <c r="G56" s="13"/>
      <c r="H56" s="14"/>
      <c r="I56" s="12"/>
      <c r="J56" s="13"/>
      <c r="K56" s="13"/>
      <c r="L56" s="14"/>
      <c r="M56" s="12"/>
      <c r="N56" s="13"/>
      <c r="O56" s="13"/>
      <c r="P56" s="13"/>
      <c r="Q56" s="14"/>
      <c r="R56" s="12"/>
      <c r="S56" s="13"/>
      <c r="T56" s="13"/>
      <c r="U56" s="14"/>
      <c r="V56" s="12"/>
      <c r="W56" s="13"/>
      <c r="X56" s="13"/>
      <c r="Y56" s="13"/>
      <c r="Z56" s="14"/>
      <c r="AA56" s="12"/>
      <c r="AB56" s="13"/>
      <c r="AC56" s="13"/>
      <c r="AD56" s="13"/>
      <c r="AE56" s="14"/>
      <c r="AF56" s="89"/>
      <c r="AG56" s="90"/>
      <c r="AH56" s="90"/>
      <c r="AI56" s="91"/>
      <c r="AJ56" s="63" t="s">
        <v>52</v>
      </c>
      <c r="AK56" s="64"/>
      <c r="AL56" s="64"/>
      <c r="AM56" s="65"/>
      <c r="AN56" s="15" t="s">
        <v>53</v>
      </c>
      <c r="AO56" s="16"/>
      <c r="AP56" s="16"/>
      <c r="AQ56" s="17"/>
      <c r="AR56" s="63" t="s">
        <v>54</v>
      </c>
      <c r="AS56" s="64"/>
      <c r="AT56" s="65"/>
      <c r="AU56" s="63" t="s">
        <v>55</v>
      </c>
      <c r="AV56" s="64"/>
      <c r="AW56" s="64"/>
      <c r="AX56" s="65"/>
      <c r="AY56" s="63" t="s">
        <v>56</v>
      </c>
      <c r="AZ56" s="64"/>
      <c r="BA56" s="64"/>
      <c r="BB56" s="64"/>
      <c r="BC56" s="64"/>
      <c r="BD56" s="65"/>
      <c r="BE56" s="63" t="s">
        <v>57</v>
      </c>
      <c r="BF56" s="64"/>
      <c r="BG56" s="64"/>
      <c r="BH56" s="65"/>
      <c r="BI56" s="63" t="s">
        <v>58</v>
      </c>
      <c r="BJ56" s="64"/>
      <c r="BK56" s="64"/>
      <c r="BL56" s="65"/>
      <c r="BM56" s="63" t="s">
        <v>59</v>
      </c>
      <c r="BN56" s="64"/>
      <c r="BO56" s="64"/>
      <c r="BP56" s="65"/>
    </row>
    <row r="57" spans="1:68" ht="14.1" customHeight="1">
      <c r="A57" s="30" t="s">
        <v>20</v>
      </c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2"/>
      <c r="AJ57" s="18"/>
      <c r="AK57" s="19"/>
      <c r="AL57" s="19"/>
      <c r="AM57" s="20"/>
      <c r="AN57" s="18"/>
      <c r="AO57" s="19"/>
      <c r="AP57" s="19"/>
      <c r="AQ57" s="20"/>
      <c r="AR57" s="18"/>
      <c r="AS57" s="19"/>
      <c r="AT57" s="20"/>
      <c r="AU57" s="18"/>
      <c r="AV57" s="19"/>
      <c r="AW57" s="19"/>
      <c r="AX57" s="20"/>
      <c r="AY57" s="18"/>
      <c r="AZ57" s="19"/>
      <c r="BA57" s="19"/>
      <c r="BB57" s="19"/>
      <c r="BC57" s="19"/>
      <c r="BD57" s="20"/>
      <c r="BE57" s="18"/>
      <c r="BF57" s="19"/>
      <c r="BG57" s="19"/>
      <c r="BH57" s="20"/>
      <c r="BI57" s="18"/>
      <c r="BJ57" s="19"/>
      <c r="BK57" s="19"/>
      <c r="BL57" s="20"/>
      <c r="BM57" s="18"/>
      <c r="BN57" s="19"/>
      <c r="BO57" s="19"/>
      <c r="BP57" s="20"/>
    </row>
    <row r="58" spans="1:68" ht="23.1" customHeight="1">
      <c r="A58" s="15" t="s">
        <v>80</v>
      </c>
      <c r="B58" s="17"/>
      <c r="C58" s="18"/>
      <c r="D58" s="19"/>
      <c r="E58" s="20"/>
      <c r="F58" s="18"/>
      <c r="G58" s="19"/>
      <c r="H58" s="20"/>
      <c r="I58" s="33">
        <v>180</v>
      </c>
      <c r="J58" s="34"/>
      <c r="K58" s="34"/>
      <c r="L58" s="35"/>
      <c r="M58" s="36">
        <v>9.9</v>
      </c>
      <c r="N58" s="37"/>
      <c r="O58" s="37"/>
      <c r="P58" s="38"/>
      <c r="Q58" s="36">
        <v>9</v>
      </c>
      <c r="R58" s="37"/>
      <c r="S58" s="37"/>
      <c r="T58" s="37"/>
      <c r="U58" s="38"/>
      <c r="V58" s="36">
        <v>37.799999999999997</v>
      </c>
      <c r="W58" s="37"/>
      <c r="X58" s="37"/>
      <c r="Y58" s="37"/>
      <c r="Z58" s="38"/>
      <c r="AA58" s="39">
        <v>273.33</v>
      </c>
      <c r="AB58" s="40"/>
      <c r="AC58" s="40"/>
      <c r="AD58" s="40"/>
      <c r="AE58" s="41"/>
      <c r="AF58" s="15" t="s">
        <v>81</v>
      </c>
      <c r="AG58" s="16"/>
      <c r="AH58" s="16"/>
      <c r="AI58" s="17"/>
      <c r="AJ58" s="39">
        <v>152.37</v>
      </c>
      <c r="AK58" s="40"/>
      <c r="AL58" s="40"/>
      <c r="AM58" s="41"/>
      <c r="AN58" s="36">
        <v>13.6</v>
      </c>
      <c r="AO58" s="37"/>
      <c r="AP58" s="37"/>
      <c r="AQ58" s="38"/>
      <c r="AR58" s="39">
        <v>125.01</v>
      </c>
      <c r="AS58" s="40"/>
      <c r="AT58" s="41"/>
      <c r="AU58" s="57">
        <v>4.9000000000000002E-2</v>
      </c>
      <c r="AV58" s="58"/>
      <c r="AW58" s="58"/>
      <c r="AX58" s="59"/>
      <c r="AY58" s="36">
        <v>1.3</v>
      </c>
      <c r="AZ58" s="37"/>
      <c r="BA58" s="37"/>
      <c r="BB58" s="37"/>
      <c r="BC58" s="37"/>
      <c r="BD58" s="38"/>
      <c r="BE58" s="33">
        <v>0</v>
      </c>
      <c r="BF58" s="34"/>
      <c r="BG58" s="34"/>
      <c r="BH58" s="35"/>
      <c r="BI58" s="33">
        <v>0</v>
      </c>
      <c r="BJ58" s="34"/>
      <c r="BK58" s="34"/>
      <c r="BL58" s="35"/>
      <c r="BM58" s="36">
        <v>0.8</v>
      </c>
      <c r="BN58" s="37"/>
      <c r="BO58" s="37"/>
      <c r="BP58" s="38"/>
    </row>
    <row r="59" spans="1:68" ht="11.1" customHeight="1">
      <c r="A59" s="15" t="s">
        <v>82</v>
      </c>
      <c r="B59" s="17"/>
      <c r="C59" s="18"/>
      <c r="D59" s="19"/>
      <c r="E59" s="20"/>
      <c r="F59" s="18"/>
      <c r="G59" s="19"/>
      <c r="H59" s="20"/>
      <c r="I59" s="33">
        <v>200</v>
      </c>
      <c r="J59" s="34"/>
      <c r="K59" s="34"/>
      <c r="L59" s="35"/>
      <c r="M59" s="36">
        <v>6.2</v>
      </c>
      <c r="N59" s="37"/>
      <c r="O59" s="37"/>
      <c r="P59" s="38"/>
      <c r="Q59" s="36">
        <v>6.4</v>
      </c>
      <c r="R59" s="37"/>
      <c r="S59" s="37"/>
      <c r="T59" s="37"/>
      <c r="U59" s="38"/>
      <c r="V59" s="39">
        <v>22.36</v>
      </c>
      <c r="W59" s="40"/>
      <c r="X59" s="40"/>
      <c r="Y59" s="40"/>
      <c r="Z59" s="41"/>
      <c r="AA59" s="39">
        <v>169.82</v>
      </c>
      <c r="AB59" s="40"/>
      <c r="AC59" s="40"/>
      <c r="AD59" s="40"/>
      <c r="AE59" s="41"/>
      <c r="AF59" s="15" t="s">
        <v>83</v>
      </c>
      <c r="AG59" s="16"/>
      <c r="AH59" s="16"/>
      <c r="AI59" s="17"/>
      <c r="AJ59" s="39">
        <v>221.14</v>
      </c>
      <c r="AK59" s="40"/>
      <c r="AL59" s="40"/>
      <c r="AM59" s="41"/>
      <c r="AN59" s="33">
        <v>0</v>
      </c>
      <c r="AO59" s="34"/>
      <c r="AP59" s="34"/>
      <c r="AQ59" s="35"/>
      <c r="AR59" s="33">
        <v>0</v>
      </c>
      <c r="AS59" s="34"/>
      <c r="AT59" s="35"/>
      <c r="AU59" s="33">
        <v>0</v>
      </c>
      <c r="AV59" s="34"/>
      <c r="AW59" s="34"/>
      <c r="AX59" s="35"/>
      <c r="AY59" s="33">
        <v>0</v>
      </c>
      <c r="AZ59" s="34"/>
      <c r="BA59" s="34"/>
      <c r="BB59" s="34"/>
      <c r="BC59" s="34"/>
      <c r="BD59" s="35"/>
      <c r="BE59" s="39">
        <v>0.04</v>
      </c>
      <c r="BF59" s="40"/>
      <c r="BG59" s="40"/>
      <c r="BH59" s="41"/>
      <c r="BI59" s="39">
        <v>1.08</v>
      </c>
      <c r="BJ59" s="40"/>
      <c r="BK59" s="40"/>
      <c r="BL59" s="41"/>
      <c r="BM59" s="36">
        <v>0.7</v>
      </c>
      <c r="BN59" s="37"/>
      <c r="BO59" s="37"/>
      <c r="BP59" s="38"/>
    </row>
    <row r="60" spans="1:68" ht="23.1" customHeight="1">
      <c r="A60" s="15" t="s">
        <v>66</v>
      </c>
      <c r="B60" s="17"/>
      <c r="C60" s="18"/>
      <c r="D60" s="19"/>
      <c r="E60" s="20"/>
      <c r="F60" s="18"/>
      <c r="G60" s="19"/>
      <c r="H60" s="20"/>
      <c r="I60" s="33">
        <v>60</v>
      </c>
      <c r="J60" s="34"/>
      <c r="K60" s="34"/>
      <c r="L60" s="35"/>
      <c r="M60" s="36">
        <v>3.9</v>
      </c>
      <c r="N60" s="37"/>
      <c r="O60" s="37"/>
      <c r="P60" s="38"/>
      <c r="Q60" s="36">
        <v>7.7</v>
      </c>
      <c r="R60" s="37"/>
      <c r="S60" s="37"/>
      <c r="T60" s="37"/>
      <c r="U60" s="38"/>
      <c r="V60" s="36">
        <v>23.5</v>
      </c>
      <c r="W60" s="37"/>
      <c r="X60" s="37"/>
      <c r="Y60" s="37"/>
      <c r="Z60" s="38"/>
      <c r="AA60" s="36">
        <v>181.1</v>
      </c>
      <c r="AB60" s="37"/>
      <c r="AC60" s="37"/>
      <c r="AD60" s="37"/>
      <c r="AE60" s="38"/>
      <c r="AF60" s="15" t="s">
        <v>67</v>
      </c>
      <c r="AG60" s="16"/>
      <c r="AH60" s="16"/>
      <c r="AI60" s="17"/>
      <c r="AJ60" s="36">
        <v>2.4</v>
      </c>
      <c r="AK60" s="37"/>
      <c r="AL60" s="37"/>
      <c r="AM60" s="38"/>
      <c r="AN60" s="33">
        <v>0</v>
      </c>
      <c r="AO60" s="34"/>
      <c r="AP60" s="34"/>
      <c r="AQ60" s="35"/>
      <c r="AR60" s="33">
        <v>0</v>
      </c>
      <c r="AS60" s="34"/>
      <c r="AT60" s="35"/>
      <c r="AU60" s="33">
        <v>0</v>
      </c>
      <c r="AV60" s="34"/>
      <c r="AW60" s="34"/>
      <c r="AX60" s="35"/>
      <c r="AY60" s="33">
        <v>0</v>
      </c>
      <c r="AZ60" s="34"/>
      <c r="BA60" s="34"/>
      <c r="BB60" s="34"/>
      <c r="BC60" s="34"/>
      <c r="BD60" s="35"/>
      <c r="BE60" s="33">
        <v>0</v>
      </c>
      <c r="BF60" s="34"/>
      <c r="BG60" s="34"/>
      <c r="BH60" s="35"/>
      <c r="BI60" s="33">
        <v>0</v>
      </c>
      <c r="BJ60" s="34"/>
      <c r="BK60" s="34"/>
      <c r="BL60" s="35"/>
      <c r="BM60" s="39">
        <v>0.02</v>
      </c>
      <c r="BN60" s="40"/>
      <c r="BO60" s="40"/>
      <c r="BP60" s="41"/>
    </row>
    <row r="61" spans="1:68" ht="11.1" customHeight="1">
      <c r="A61" s="15" t="s">
        <v>84</v>
      </c>
      <c r="B61" s="17"/>
      <c r="C61" s="33">
        <v>150</v>
      </c>
      <c r="D61" s="34"/>
      <c r="E61" s="35"/>
      <c r="F61" s="33">
        <v>150</v>
      </c>
      <c r="G61" s="34"/>
      <c r="H61" s="35"/>
      <c r="I61" s="33">
        <v>150</v>
      </c>
      <c r="J61" s="34"/>
      <c r="K61" s="34"/>
      <c r="L61" s="35"/>
      <c r="M61" s="39">
        <v>0.48</v>
      </c>
      <c r="N61" s="40"/>
      <c r="O61" s="40"/>
      <c r="P61" s="41"/>
      <c r="Q61" s="39">
        <v>0.35</v>
      </c>
      <c r="R61" s="40"/>
      <c r="S61" s="40"/>
      <c r="T61" s="40"/>
      <c r="U61" s="41"/>
      <c r="V61" s="36">
        <v>11.4</v>
      </c>
      <c r="W61" s="37"/>
      <c r="X61" s="37"/>
      <c r="Y61" s="37"/>
      <c r="Z61" s="38"/>
      <c r="AA61" s="36">
        <v>50</v>
      </c>
      <c r="AB61" s="37"/>
      <c r="AC61" s="37"/>
      <c r="AD61" s="37"/>
      <c r="AE61" s="38"/>
      <c r="AF61" s="18" t="s">
        <v>85</v>
      </c>
      <c r="AG61" s="19"/>
      <c r="AH61" s="19"/>
      <c r="AI61" s="20"/>
      <c r="AJ61" s="33">
        <v>0</v>
      </c>
      <c r="AK61" s="34"/>
      <c r="AL61" s="34"/>
      <c r="AM61" s="35"/>
      <c r="AN61" s="33">
        <v>0</v>
      </c>
      <c r="AO61" s="34"/>
      <c r="AP61" s="34"/>
      <c r="AQ61" s="35"/>
      <c r="AR61" s="33">
        <v>0</v>
      </c>
      <c r="AS61" s="34"/>
      <c r="AT61" s="35"/>
      <c r="AU61" s="33">
        <v>0</v>
      </c>
      <c r="AV61" s="34"/>
      <c r="AW61" s="34"/>
      <c r="AX61" s="35"/>
      <c r="AY61" s="33">
        <v>0</v>
      </c>
      <c r="AZ61" s="34"/>
      <c r="BA61" s="34"/>
      <c r="BB61" s="34"/>
      <c r="BC61" s="34"/>
      <c r="BD61" s="35"/>
      <c r="BE61" s="33">
        <v>0</v>
      </c>
      <c r="BF61" s="34"/>
      <c r="BG61" s="34"/>
      <c r="BH61" s="35"/>
      <c r="BI61" s="33">
        <v>0</v>
      </c>
      <c r="BJ61" s="34"/>
      <c r="BK61" s="34"/>
      <c r="BL61" s="35"/>
      <c r="BM61" s="33">
        <v>0</v>
      </c>
      <c r="BN61" s="34"/>
      <c r="BO61" s="34"/>
      <c r="BP61" s="35"/>
    </row>
    <row r="62" spans="1:68" ht="11.1" customHeight="1">
      <c r="A62" s="18"/>
      <c r="B62" s="20"/>
      <c r="C62" s="18"/>
      <c r="D62" s="19"/>
      <c r="E62" s="20"/>
      <c r="F62" s="18"/>
      <c r="G62" s="19"/>
      <c r="H62" s="20"/>
      <c r="I62" s="18"/>
      <c r="J62" s="19"/>
      <c r="K62" s="19"/>
      <c r="L62" s="20"/>
      <c r="M62" s="18"/>
      <c r="N62" s="19"/>
      <c r="O62" s="19"/>
      <c r="P62" s="20"/>
      <c r="Q62" s="18"/>
      <c r="R62" s="19"/>
      <c r="S62" s="19"/>
      <c r="T62" s="19"/>
      <c r="U62" s="20"/>
      <c r="V62" s="18"/>
      <c r="W62" s="19"/>
      <c r="X62" s="19"/>
      <c r="Y62" s="19"/>
      <c r="Z62" s="20"/>
      <c r="AA62" s="18"/>
      <c r="AB62" s="19"/>
      <c r="AC62" s="19"/>
      <c r="AD62" s="19"/>
      <c r="AE62" s="20"/>
      <c r="AF62" s="18"/>
      <c r="AG62" s="19"/>
      <c r="AH62" s="19"/>
      <c r="AI62" s="20"/>
      <c r="AJ62" s="18"/>
      <c r="AK62" s="19"/>
      <c r="AL62" s="19"/>
      <c r="AM62" s="20"/>
      <c r="AN62" s="18"/>
      <c r="AO62" s="19"/>
      <c r="AP62" s="19"/>
      <c r="AQ62" s="20"/>
      <c r="AR62" s="18"/>
      <c r="AS62" s="19"/>
      <c r="AT62" s="20"/>
      <c r="AU62" s="18"/>
      <c r="AV62" s="19"/>
      <c r="AW62" s="19"/>
      <c r="AX62" s="20"/>
      <c r="AY62" s="18"/>
      <c r="AZ62" s="19"/>
      <c r="BA62" s="19"/>
      <c r="BB62" s="19"/>
      <c r="BC62" s="19"/>
      <c r="BD62" s="20"/>
      <c r="BE62" s="18"/>
      <c r="BF62" s="19"/>
      <c r="BG62" s="19"/>
      <c r="BH62" s="20"/>
      <c r="BI62" s="18"/>
      <c r="BJ62" s="19"/>
      <c r="BK62" s="19"/>
      <c r="BL62" s="20"/>
      <c r="BM62" s="18"/>
      <c r="BN62" s="19"/>
      <c r="BO62" s="19"/>
      <c r="BP62" s="20"/>
    </row>
    <row r="63" spans="1:68" ht="11.1" customHeight="1">
      <c r="A63" s="18" t="s">
        <v>29</v>
      </c>
      <c r="B63" s="20"/>
      <c r="C63" s="18"/>
      <c r="D63" s="19"/>
      <c r="E63" s="20"/>
      <c r="F63" s="18"/>
      <c r="G63" s="19"/>
      <c r="H63" s="20"/>
      <c r="I63" s="54">
        <f>SUM(I58:I62)</f>
        <v>590</v>
      </c>
      <c r="J63" s="55"/>
      <c r="K63" s="55"/>
      <c r="L63" s="56"/>
      <c r="M63" s="48">
        <f>SUM(M58:M62)</f>
        <v>20.48</v>
      </c>
      <c r="N63" s="49"/>
      <c r="O63" s="49"/>
      <c r="P63" s="50"/>
      <c r="Q63" s="48">
        <f>SUM(Q58:Q62)</f>
        <v>23.450000000000003</v>
      </c>
      <c r="R63" s="49"/>
      <c r="S63" s="49"/>
      <c r="T63" s="49"/>
      <c r="U63" s="50"/>
      <c r="V63" s="48">
        <f>SUM(V58:V62)</f>
        <v>95.06</v>
      </c>
      <c r="W63" s="49"/>
      <c r="X63" s="49"/>
      <c r="Y63" s="49"/>
      <c r="Z63" s="50"/>
      <c r="AA63" s="48">
        <f>SUM(AA58:AA62)</f>
        <v>674.25</v>
      </c>
      <c r="AB63" s="49"/>
      <c r="AC63" s="49"/>
      <c r="AD63" s="49"/>
      <c r="AE63" s="50"/>
      <c r="AF63" s="18"/>
      <c r="AG63" s="19"/>
      <c r="AH63" s="19"/>
      <c r="AI63" s="20"/>
      <c r="AJ63" s="48">
        <f>SUM(AJ58:AJ62)</f>
        <v>375.90999999999997</v>
      </c>
      <c r="AK63" s="49"/>
      <c r="AL63" s="49"/>
      <c r="AM63" s="50"/>
      <c r="AN63" s="51">
        <f>SUM(AN58:AN62)</f>
        <v>13.6</v>
      </c>
      <c r="AO63" s="52"/>
      <c r="AP63" s="52"/>
      <c r="AQ63" s="53"/>
      <c r="AR63" s="51">
        <f>SUM(AR58:AR62)</f>
        <v>125.01</v>
      </c>
      <c r="AS63" s="52"/>
      <c r="AT63" s="53"/>
      <c r="AU63" s="60">
        <f>SUM(AU58:AU62)</f>
        <v>4.9000000000000002E-2</v>
      </c>
      <c r="AV63" s="61"/>
      <c r="AW63" s="61"/>
      <c r="AX63" s="62"/>
      <c r="AY63" s="51">
        <f>SUM(AY58:AY62)</f>
        <v>1.3</v>
      </c>
      <c r="AZ63" s="52"/>
      <c r="BA63" s="52"/>
      <c r="BB63" s="52"/>
      <c r="BC63" s="52"/>
      <c r="BD63" s="53"/>
      <c r="BE63" s="48">
        <f>SUM(BE58:BE62)</f>
        <v>0.04</v>
      </c>
      <c r="BF63" s="49"/>
      <c r="BG63" s="49"/>
      <c r="BH63" s="50"/>
      <c r="BI63" s="48">
        <f>SUM(BI58:BI62)</f>
        <v>1.08</v>
      </c>
      <c r="BJ63" s="49"/>
      <c r="BK63" s="49"/>
      <c r="BL63" s="50"/>
      <c r="BM63" s="48">
        <f>SUM(BM58:BM62)</f>
        <v>1.52</v>
      </c>
      <c r="BN63" s="49"/>
      <c r="BO63" s="49"/>
      <c r="BP63" s="50"/>
    </row>
    <row r="64" spans="1:68" ht="14.1" customHeight="1">
      <c r="A64" s="30" t="s">
        <v>30</v>
      </c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2"/>
      <c r="AJ64" s="18"/>
      <c r="AK64" s="19"/>
      <c r="AL64" s="19"/>
      <c r="AM64" s="20"/>
      <c r="AN64" s="18"/>
      <c r="AO64" s="19"/>
      <c r="AP64" s="19"/>
      <c r="AQ64" s="20"/>
      <c r="AR64" s="18"/>
      <c r="AS64" s="19"/>
      <c r="AT64" s="20"/>
      <c r="AU64" s="18"/>
      <c r="AV64" s="19"/>
      <c r="AW64" s="19"/>
      <c r="AX64" s="20"/>
      <c r="AY64" s="18"/>
      <c r="AZ64" s="19"/>
      <c r="BA64" s="19"/>
      <c r="BB64" s="19"/>
      <c r="BC64" s="19"/>
      <c r="BD64" s="20"/>
      <c r="BE64" s="18"/>
      <c r="BF64" s="19"/>
      <c r="BG64" s="19"/>
      <c r="BH64" s="20"/>
      <c r="BI64" s="18"/>
      <c r="BJ64" s="19"/>
      <c r="BK64" s="19"/>
      <c r="BL64" s="20"/>
      <c r="BM64" s="18"/>
      <c r="BN64" s="19"/>
      <c r="BO64" s="19"/>
      <c r="BP64" s="20"/>
    </row>
    <row r="65" spans="1:71" ht="11.1" customHeight="1">
      <c r="A65" s="15" t="s">
        <v>31</v>
      </c>
      <c r="B65" s="17"/>
      <c r="C65" s="18"/>
      <c r="D65" s="19"/>
      <c r="E65" s="20"/>
      <c r="F65" s="18"/>
      <c r="G65" s="19"/>
      <c r="H65" s="20"/>
      <c r="I65" s="54">
        <v>200</v>
      </c>
      <c r="J65" s="55"/>
      <c r="K65" s="55"/>
      <c r="L65" s="56"/>
      <c r="M65" s="48">
        <v>0.46</v>
      </c>
      <c r="N65" s="49"/>
      <c r="O65" s="49"/>
      <c r="P65" s="50"/>
      <c r="Q65" s="54">
        <v>0</v>
      </c>
      <c r="R65" s="55"/>
      <c r="S65" s="55"/>
      <c r="T65" s="55"/>
      <c r="U65" s="56"/>
      <c r="V65" s="48">
        <v>11.96</v>
      </c>
      <c r="W65" s="49"/>
      <c r="X65" s="49"/>
      <c r="Y65" s="49"/>
      <c r="Z65" s="50"/>
      <c r="AA65" s="48">
        <v>51.75</v>
      </c>
      <c r="AB65" s="49"/>
      <c r="AC65" s="49"/>
      <c r="AD65" s="49"/>
      <c r="AE65" s="50"/>
      <c r="AF65" s="18" t="s">
        <v>32</v>
      </c>
      <c r="AG65" s="19"/>
      <c r="AH65" s="19"/>
      <c r="AI65" s="20"/>
      <c r="AJ65" s="51">
        <v>10.5</v>
      </c>
      <c r="AK65" s="52"/>
      <c r="AL65" s="52"/>
      <c r="AM65" s="53"/>
      <c r="AN65" s="51">
        <v>6</v>
      </c>
      <c r="AO65" s="52"/>
      <c r="AP65" s="52"/>
      <c r="AQ65" s="53"/>
      <c r="AR65" s="51">
        <v>10.5</v>
      </c>
      <c r="AS65" s="52"/>
      <c r="AT65" s="53"/>
      <c r="AU65" s="54">
        <v>0</v>
      </c>
      <c r="AV65" s="55"/>
      <c r="AW65" s="55"/>
      <c r="AX65" s="56"/>
      <c r="AY65" s="54">
        <v>0</v>
      </c>
      <c r="AZ65" s="55"/>
      <c r="BA65" s="55"/>
      <c r="BB65" s="55"/>
      <c r="BC65" s="55"/>
      <c r="BD65" s="56"/>
      <c r="BE65" s="54">
        <v>0</v>
      </c>
      <c r="BF65" s="55"/>
      <c r="BG65" s="55"/>
      <c r="BH65" s="56"/>
      <c r="BI65" s="51">
        <v>3</v>
      </c>
      <c r="BJ65" s="52"/>
      <c r="BK65" s="52"/>
      <c r="BL65" s="53"/>
      <c r="BM65" s="51">
        <v>2.1</v>
      </c>
      <c r="BN65" s="52"/>
      <c r="BO65" s="52"/>
      <c r="BP65" s="53"/>
    </row>
    <row r="66" spans="1:71" ht="14.1" customHeight="1">
      <c r="A66" s="30" t="s">
        <v>33</v>
      </c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2"/>
      <c r="AJ66" s="18"/>
      <c r="AK66" s="19"/>
      <c r="AL66" s="19"/>
      <c r="AM66" s="20"/>
      <c r="AN66" s="18"/>
      <c r="AO66" s="19"/>
      <c r="AP66" s="19"/>
      <c r="AQ66" s="20"/>
      <c r="AR66" s="18"/>
      <c r="AS66" s="19"/>
      <c r="AT66" s="20"/>
      <c r="AU66" s="18"/>
      <c r="AV66" s="19"/>
      <c r="AW66" s="19"/>
      <c r="AX66" s="20"/>
      <c r="AY66" s="18"/>
      <c r="AZ66" s="19"/>
      <c r="BA66" s="19"/>
      <c r="BB66" s="19"/>
      <c r="BC66" s="19"/>
      <c r="BD66" s="20"/>
      <c r="BE66" s="18"/>
      <c r="BF66" s="19"/>
      <c r="BG66" s="19"/>
      <c r="BH66" s="20"/>
      <c r="BI66" s="18"/>
      <c r="BJ66" s="19"/>
      <c r="BK66" s="19"/>
      <c r="BL66" s="20"/>
      <c r="BM66" s="18"/>
      <c r="BN66" s="19"/>
      <c r="BO66" s="19"/>
      <c r="BP66" s="20"/>
    </row>
    <row r="67" spans="1:71" ht="23.1" customHeight="1">
      <c r="A67" s="15" t="s">
        <v>86</v>
      </c>
      <c r="B67" s="17"/>
      <c r="C67" s="18"/>
      <c r="D67" s="19"/>
      <c r="E67" s="20"/>
      <c r="F67" s="18"/>
      <c r="G67" s="19"/>
      <c r="H67" s="20"/>
      <c r="I67" s="33">
        <v>100</v>
      </c>
      <c r="J67" s="34"/>
      <c r="K67" s="34"/>
      <c r="L67" s="35"/>
      <c r="M67" s="39">
        <v>1.75</v>
      </c>
      <c r="N67" s="40"/>
      <c r="O67" s="40"/>
      <c r="P67" s="41"/>
      <c r="Q67" s="39">
        <v>7.12</v>
      </c>
      <c r="R67" s="40"/>
      <c r="S67" s="40"/>
      <c r="T67" s="40"/>
      <c r="U67" s="41"/>
      <c r="V67" s="39">
        <v>3.44</v>
      </c>
      <c r="W67" s="40"/>
      <c r="X67" s="40"/>
      <c r="Y67" s="40"/>
      <c r="Z67" s="41"/>
      <c r="AA67" s="39">
        <v>83.58</v>
      </c>
      <c r="AB67" s="40"/>
      <c r="AC67" s="40"/>
      <c r="AD67" s="40"/>
      <c r="AE67" s="41"/>
      <c r="AF67" s="15" t="s">
        <v>87</v>
      </c>
      <c r="AG67" s="16"/>
      <c r="AH67" s="16"/>
      <c r="AI67" s="17"/>
      <c r="AJ67" s="39">
        <v>41.92</v>
      </c>
      <c r="AK67" s="40"/>
      <c r="AL67" s="40"/>
      <c r="AM67" s="41"/>
      <c r="AN67" s="39">
        <v>17.510000000000002</v>
      </c>
      <c r="AO67" s="40"/>
      <c r="AP67" s="40"/>
      <c r="AQ67" s="41"/>
      <c r="AR67" s="36">
        <v>27.7</v>
      </c>
      <c r="AS67" s="37"/>
      <c r="AT67" s="38"/>
      <c r="AU67" s="33">
        <v>0</v>
      </c>
      <c r="AV67" s="34"/>
      <c r="AW67" s="34"/>
      <c r="AX67" s="35"/>
      <c r="AY67" s="33">
        <v>0</v>
      </c>
      <c r="AZ67" s="34"/>
      <c r="BA67" s="34"/>
      <c r="BB67" s="34"/>
      <c r="BC67" s="34"/>
      <c r="BD67" s="35"/>
      <c r="BE67" s="39">
        <v>0.03</v>
      </c>
      <c r="BF67" s="40"/>
      <c r="BG67" s="40"/>
      <c r="BH67" s="41"/>
      <c r="BI67" s="33">
        <v>19</v>
      </c>
      <c r="BJ67" s="34"/>
      <c r="BK67" s="34"/>
      <c r="BL67" s="35"/>
      <c r="BM67" s="33">
        <v>1</v>
      </c>
      <c r="BN67" s="34"/>
      <c r="BO67" s="34"/>
      <c r="BP67" s="35"/>
    </row>
    <row r="68" spans="1:71" ht="23.1" customHeight="1">
      <c r="A68" s="15" t="s">
        <v>88</v>
      </c>
      <c r="B68" s="17"/>
      <c r="C68" s="18"/>
      <c r="D68" s="19"/>
      <c r="E68" s="20"/>
      <c r="F68" s="18"/>
      <c r="G68" s="19"/>
      <c r="H68" s="20"/>
      <c r="I68" s="33">
        <v>200</v>
      </c>
      <c r="J68" s="34"/>
      <c r="K68" s="34"/>
      <c r="L68" s="35"/>
      <c r="M68" s="36">
        <v>1.5</v>
      </c>
      <c r="N68" s="37"/>
      <c r="O68" s="37"/>
      <c r="P68" s="38"/>
      <c r="Q68" s="36">
        <v>1.7</v>
      </c>
      <c r="R68" s="37"/>
      <c r="S68" s="37"/>
      <c r="T68" s="37"/>
      <c r="U68" s="38"/>
      <c r="V68" s="36">
        <v>9.1</v>
      </c>
      <c r="W68" s="37"/>
      <c r="X68" s="37"/>
      <c r="Y68" s="37"/>
      <c r="Z68" s="38"/>
      <c r="AA68" s="36">
        <v>62.4</v>
      </c>
      <c r="AB68" s="37"/>
      <c r="AC68" s="37"/>
      <c r="AD68" s="37"/>
      <c r="AE68" s="38"/>
      <c r="AF68" s="15" t="s">
        <v>89</v>
      </c>
      <c r="AG68" s="16"/>
      <c r="AH68" s="16"/>
      <c r="AI68" s="17"/>
      <c r="AJ68" s="39">
        <v>8.2100000000000009</v>
      </c>
      <c r="AK68" s="40"/>
      <c r="AL68" s="40"/>
      <c r="AM68" s="41"/>
      <c r="AN68" s="33">
        <v>0</v>
      </c>
      <c r="AO68" s="34"/>
      <c r="AP68" s="34"/>
      <c r="AQ68" s="35"/>
      <c r="AR68" s="33">
        <v>0</v>
      </c>
      <c r="AS68" s="34"/>
      <c r="AT68" s="35"/>
      <c r="AU68" s="33">
        <v>0</v>
      </c>
      <c r="AV68" s="34"/>
      <c r="AW68" s="34"/>
      <c r="AX68" s="35"/>
      <c r="AY68" s="33">
        <v>0</v>
      </c>
      <c r="AZ68" s="34"/>
      <c r="BA68" s="34"/>
      <c r="BB68" s="34"/>
      <c r="BC68" s="34"/>
      <c r="BD68" s="35"/>
      <c r="BE68" s="57">
        <v>2.4E-2</v>
      </c>
      <c r="BF68" s="58"/>
      <c r="BG68" s="58"/>
      <c r="BH68" s="59"/>
      <c r="BI68" s="39">
        <v>0.3</v>
      </c>
      <c r="BJ68" s="40"/>
      <c r="BK68" s="40"/>
      <c r="BL68" s="41"/>
      <c r="BM68" s="39">
        <v>0.25</v>
      </c>
      <c r="BN68" s="40"/>
      <c r="BO68" s="40"/>
      <c r="BP68" s="41"/>
    </row>
    <row r="69" spans="1:71" ht="23.1" customHeight="1">
      <c r="A69" s="15" t="s">
        <v>90</v>
      </c>
      <c r="B69" s="17"/>
      <c r="C69" s="18"/>
      <c r="D69" s="19"/>
      <c r="E69" s="20"/>
      <c r="F69" s="18"/>
      <c r="G69" s="19"/>
      <c r="H69" s="20"/>
      <c r="I69" s="33">
        <v>80</v>
      </c>
      <c r="J69" s="34"/>
      <c r="K69" s="34"/>
      <c r="L69" s="35"/>
      <c r="M69" s="36">
        <v>17.8</v>
      </c>
      <c r="N69" s="37"/>
      <c r="O69" s="37"/>
      <c r="P69" s="38"/>
      <c r="Q69" s="39">
        <v>11.37</v>
      </c>
      <c r="R69" s="40"/>
      <c r="S69" s="40"/>
      <c r="T69" s="40"/>
      <c r="U69" s="41"/>
      <c r="V69" s="33">
        <v>0</v>
      </c>
      <c r="W69" s="34"/>
      <c r="X69" s="34"/>
      <c r="Y69" s="34"/>
      <c r="Z69" s="35"/>
      <c r="AA69" s="39">
        <v>185.98</v>
      </c>
      <c r="AB69" s="40"/>
      <c r="AC69" s="40"/>
      <c r="AD69" s="40"/>
      <c r="AE69" s="41"/>
      <c r="AF69" s="18" t="s">
        <v>73</v>
      </c>
      <c r="AG69" s="19"/>
      <c r="AH69" s="19"/>
      <c r="AI69" s="20"/>
      <c r="AJ69" s="39">
        <v>13.52</v>
      </c>
      <c r="AK69" s="40"/>
      <c r="AL69" s="40"/>
      <c r="AM69" s="41"/>
      <c r="AN69" s="36">
        <v>15.9</v>
      </c>
      <c r="AO69" s="37"/>
      <c r="AP69" s="37"/>
      <c r="AQ69" s="38"/>
      <c r="AR69" s="36">
        <v>122.8</v>
      </c>
      <c r="AS69" s="37"/>
      <c r="AT69" s="38"/>
      <c r="AU69" s="36">
        <v>14.1</v>
      </c>
      <c r="AV69" s="37"/>
      <c r="AW69" s="37"/>
      <c r="AX69" s="38"/>
      <c r="AY69" s="33">
        <v>0</v>
      </c>
      <c r="AZ69" s="34"/>
      <c r="BA69" s="34"/>
      <c r="BB69" s="34"/>
      <c r="BC69" s="34"/>
      <c r="BD69" s="35"/>
      <c r="BE69" s="39">
        <v>0.08</v>
      </c>
      <c r="BF69" s="40"/>
      <c r="BG69" s="40"/>
      <c r="BH69" s="41"/>
      <c r="BI69" s="39">
        <v>1.22</v>
      </c>
      <c r="BJ69" s="40"/>
      <c r="BK69" s="40"/>
      <c r="BL69" s="41"/>
      <c r="BM69" s="39">
        <v>1.1299999999999999</v>
      </c>
      <c r="BN69" s="40"/>
      <c r="BO69" s="40"/>
      <c r="BP69" s="41"/>
    </row>
    <row r="70" spans="1:71" ht="12" customHeight="1">
      <c r="A70" s="15" t="s">
        <v>91</v>
      </c>
      <c r="B70" s="17"/>
      <c r="C70" s="18"/>
      <c r="D70" s="19"/>
      <c r="E70" s="20"/>
      <c r="F70" s="18"/>
      <c r="G70" s="19"/>
      <c r="H70" s="20"/>
      <c r="I70" s="33">
        <v>150</v>
      </c>
      <c r="J70" s="34"/>
      <c r="K70" s="34"/>
      <c r="L70" s="35"/>
      <c r="M70" s="36">
        <v>3.8</v>
      </c>
      <c r="N70" s="37"/>
      <c r="O70" s="37"/>
      <c r="P70" s="38"/>
      <c r="Q70" s="36">
        <v>4.2</v>
      </c>
      <c r="R70" s="37"/>
      <c r="S70" s="37"/>
      <c r="T70" s="37"/>
      <c r="U70" s="38"/>
      <c r="V70" s="36">
        <v>13.5</v>
      </c>
      <c r="W70" s="37"/>
      <c r="X70" s="37"/>
      <c r="Y70" s="37"/>
      <c r="Z70" s="38"/>
      <c r="AA70" s="39">
        <v>105.75</v>
      </c>
      <c r="AB70" s="40"/>
      <c r="AC70" s="40"/>
      <c r="AD70" s="40"/>
      <c r="AE70" s="41"/>
      <c r="AF70" s="15" t="s">
        <v>92</v>
      </c>
      <c r="AG70" s="16"/>
      <c r="AH70" s="16"/>
      <c r="AI70" s="17"/>
      <c r="AJ70" s="36">
        <v>47.3</v>
      </c>
      <c r="AK70" s="37"/>
      <c r="AL70" s="37"/>
      <c r="AM70" s="38"/>
      <c r="AN70" s="36">
        <v>28.9</v>
      </c>
      <c r="AO70" s="37"/>
      <c r="AP70" s="37"/>
      <c r="AQ70" s="38"/>
      <c r="AR70" s="36">
        <v>78.599999999999994</v>
      </c>
      <c r="AS70" s="37"/>
      <c r="AT70" s="38"/>
      <c r="AU70" s="39">
        <v>0.64</v>
      </c>
      <c r="AV70" s="40"/>
      <c r="AW70" s="40"/>
      <c r="AX70" s="41"/>
      <c r="AY70" s="36">
        <v>3.1</v>
      </c>
      <c r="AZ70" s="37"/>
      <c r="BA70" s="37"/>
      <c r="BB70" s="37"/>
      <c r="BC70" s="37"/>
      <c r="BD70" s="38"/>
      <c r="BE70" s="39">
        <v>0.08</v>
      </c>
      <c r="BF70" s="40"/>
      <c r="BG70" s="40"/>
      <c r="BH70" s="41"/>
      <c r="BI70" s="39">
        <v>11.73</v>
      </c>
      <c r="BJ70" s="40"/>
      <c r="BK70" s="40"/>
      <c r="BL70" s="41"/>
      <c r="BM70" s="39">
        <v>1.35</v>
      </c>
      <c r="BN70" s="40"/>
      <c r="BO70" s="40"/>
      <c r="BP70" s="41"/>
    </row>
    <row r="71" spans="1:71" ht="11.1" customHeight="1">
      <c r="A71" s="15" t="s">
        <v>93</v>
      </c>
      <c r="B71" s="17"/>
      <c r="C71" s="18"/>
      <c r="D71" s="19"/>
      <c r="E71" s="20"/>
      <c r="F71" s="18"/>
      <c r="G71" s="19"/>
      <c r="H71" s="20"/>
      <c r="I71" s="33">
        <v>200</v>
      </c>
      <c r="J71" s="34"/>
      <c r="K71" s="34"/>
      <c r="L71" s="35"/>
      <c r="M71" s="36">
        <v>0.1</v>
      </c>
      <c r="N71" s="37"/>
      <c r="O71" s="37"/>
      <c r="P71" s="38"/>
      <c r="Q71" s="33">
        <v>0</v>
      </c>
      <c r="R71" s="34"/>
      <c r="S71" s="34"/>
      <c r="T71" s="34"/>
      <c r="U71" s="35"/>
      <c r="V71" s="36">
        <v>22.3</v>
      </c>
      <c r="W71" s="37"/>
      <c r="X71" s="37"/>
      <c r="Y71" s="37"/>
      <c r="Z71" s="38"/>
      <c r="AA71" s="36">
        <v>91.1</v>
      </c>
      <c r="AB71" s="37"/>
      <c r="AC71" s="37"/>
      <c r="AD71" s="37"/>
      <c r="AE71" s="38"/>
      <c r="AF71" s="18" t="s">
        <v>94</v>
      </c>
      <c r="AG71" s="19"/>
      <c r="AH71" s="19"/>
      <c r="AI71" s="20"/>
      <c r="AJ71" s="36">
        <v>14.9</v>
      </c>
      <c r="AK71" s="37"/>
      <c r="AL71" s="37"/>
      <c r="AM71" s="38"/>
      <c r="AN71" s="36">
        <v>3.6</v>
      </c>
      <c r="AO71" s="37"/>
      <c r="AP71" s="37"/>
      <c r="AQ71" s="38"/>
      <c r="AR71" s="36">
        <v>3.2</v>
      </c>
      <c r="AS71" s="37"/>
      <c r="AT71" s="38"/>
      <c r="AU71" s="39">
        <v>0.02</v>
      </c>
      <c r="AV71" s="40"/>
      <c r="AW71" s="40"/>
      <c r="AX71" s="41"/>
      <c r="AY71" s="33">
        <v>0</v>
      </c>
      <c r="AZ71" s="34"/>
      <c r="BA71" s="34"/>
      <c r="BB71" s="34"/>
      <c r="BC71" s="34"/>
      <c r="BD71" s="35"/>
      <c r="BE71" s="33">
        <v>0</v>
      </c>
      <c r="BF71" s="34"/>
      <c r="BG71" s="34"/>
      <c r="BH71" s="35"/>
      <c r="BI71" s="36">
        <v>2.6</v>
      </c>
      <c r="BJ71" s="37"/>
      <c r="BK71" s="37"/>
      <c r="BL71" s="38"/>
      <c r="BM71" s="36">
        <v>0.2</v>
      </c>
      <c r="BN71" s="37"/>
      <c r="BO71" s="37"/>
      <c r="BP71" s="38"/>
    </row>
    <row r="72" spans="1:71" ht="12.9" customHeight="1">
      <c r="A72" s="15" t="s">
        <v>45</v>
      </c>
      <c r="B72" s="17"/>
      <c r="C72" s="18"/>
      <c r="D72" s="19"/>
      <c r="E72" s="20"/>
      <c r="F72" s="18"/>
      <c r="G72" s="19"/>
      <c r="H72" s="20"/>
      <c r="I72" s="33">
        <v>80</v>
      </c>
      <c r="J72" s="34"/>
      <c r="K72" s="34"/>
      <c r="L72" s="35"/>
      <c r="M72" s="36">
        <v>3.8</v>
      </c>
      <c r="N72" s="37"/>
      <c r="O72" s="37"/>
      <c r="P72" s="38"/>
      <c r="Q72" s="39">
        <v>0.36</v>
      </c>
      <c r="R72" s="40"/>
      <c r="S72" s="40"/>
      <c r="T72" s="40"/>
      <c r="U72" s="41"/>
      <c r="V72" s="39">
        <v>29.85</v>
      </c>
      <c r="W72" s="40"/>
      <c r="X72" s="40"/>
      <c r="Y72" s="40"/>
      <c r="Z72" s="41"/>
      <c r="AA72" s="33">
        <v>113</v>
      </c>
      <c r="AB72" s="34"/>
      <c r="AC72" s="34"/>
      <c r="AD72" s="34"/>
      <c r="AE72" s="35"/>
      <c r="AF72" s="15" t="s">
        <v>78</v>
      </c>
      <c r="AG72" s="16"/>
      <c r="AH72" s="16"/>
      <c r="AI72" s="17"/>
      <c r="AJ72" s="66">
        <v>5.2</v>
      </c>
      <c r="AK72" s="67"/>
      <c r="AL72" s="67"/>
      <c r="AM72" s="68"/>
      <c r="AN72" s="72">
        <v>0.32</v>
      </c>
      <c r="AO72" s="73"/>
      <c r="AP72" s="73"/>
      <c r="AQ72" s="74"/>
      <c r="AR72" s="69">
        <v>0</v>
      </c>
      <c r="AS72" s="70"/>
      <c r="AT72" s="71"/>
      <c r="AU72" s="69">
        <v>0</v>
      </c>
      <c r="AV72" s="70"/>
      <c r="AW72" s="70"/>
      <c r="AX72" s="71"/>
      <c r="AY72" s="69">
        <v>0</v>
      </c>
      <c r="AZ72" s="70"/>
      <c r="BA72" s="70"/>
      <c r="BB72" s="70"/>
      <c r="BC72" s="70"/>
      <c r="BD72" s="71"/>
      <c r="BE72" s="75">
        <v>3.2000000000000001E-2</v>
      </c>
      <c r="BF72" s="76"/>
      <c r="BG72" s="76"/>
      <c r="BH72" s="77"/>
      <c r="BI72" s="75">
        <v>1.6E-2</v>
      </c>
      <c r="BJ72" s="76"/>
      <c r="BK72" s="76"/>
      <c r="BL72" s="77"/>
      <c r="BM72" s="69">
        <v>0</v>
      </c>
      <c r="BN72" s="70"/>
      <c r="BO72" s="70"/>
      <c r="BP72" s="71"/>
    </row>
    <row r="73" spans="1:71" ht="12.9" customHeight="1">
      <c r="A73" s="15" t="s">
        <v>47</v>
      </c>
      <c r="B73" s="17"/>
      <c r="C73" s="18"/>
      <c r="D73" s="19"/>
      <c r="E73" s="20"/>
      <c r="F73" s="18"/>
      <c r="G73" s="19"/>
      <c r="H73" s="20"/>
      <c r="I73" s="33">
        <v>70</v>
      </c>
      <c r="J73" s="34"/>
      <c r="K73" s="34"/>
      <c r="L73" s="35"/>
      <c r="M73" s="36">
        <v>3.2</v>
      </c>
      <c r="N73" s="37"/>
      <c r="O73" s="37"/>
      <c r="P73" s="38"/>
      <c r="Q73" s="36">
        <v>0.6</v>
      </c>
      <c r="R73" s="37"/>
      <c r="S73" s="37"/>
      <c r="T73" s="37"/>
      <c r="U73" s="38"/>
      <c r="V73" s="36">
        <v>16.2</v>
      </c>
      <c r="W73" s="37"/>
      <c r="X73" s="37"/>
      <c r="Y73" s="37"/>
      <c r="Z73" s="38"/>
      <c r="AA73" s="36">
        <v>84.5</v>
      </c>
      <c r="AB73" s="37"/>
      <c r="AC73" s="37"/>
      <c r="AD73" s="37"/>
      <c r="AE73" s="38"/>
      <c r="AF73" s="15" t="s">
        <v>79</v>
      </c>
      <c r="AG73" s="16"/>
      <c r="AH73" s="16"/>
      <c r="AI73" s="17"/>
      <c r="AJ73" s="66">
        <v>8.5</v>
      </c>
      <c r="AK73" s="67"/>
      <c r="AL73" s="67"/>
      <c r="AM73" s="68"/>
      <c r="AN73" s="69">
        <v>0</v>
      </c>
      <c r="AO73" s="70"/>
      <c r="AP73" s="70"/>
      <c r="AQ73" s="71"/>
      <c r="AR73" s="69">
        <v>0</v>
      </c>
      <c r="AS73" s="70"/>
      <c r="AT73" s="71"/>
      <c r="AU73" s="69">
        <v>0</v>
      </c>
      <c r="AV73" s="70"/>
      <c r="AW73" s="70"/>
      <c r="AX73" s="71"/>
      <c r="AY73" s="69">
        <v>0</v>
      </c>
      <c r="AZ73" s="70"/>
      <c r="BA73" s="70"/>
      <c r="BB73" s="70"/>
      <c r="BC73" s="70"/>
      <c r="BD73" s="71"/>
      <c r="BE73" s="75">
        <v>4.4999999999999998E-2</v>
      </c>
      <c r="BF73" s="76"/>
      <c r="BG73" s="76"/>
      <c r="BH73" s="77"/>
      <c r="BI73" s="69">
        <v>0</v>
      </c>
      <c r="BJ73" s="70"/>
      <c r="BK73" s="70"/>
      <c r="BL73" s="71"/>
      <c r="BM73" s="72">
        <v>0.95</v>
      </c>
      <c r="BN73" s="73"/>
      <c r="BO73" s="73"/>
      <c r="BP73" s="74"/>
    </row>
    <row r="74" spans="1:71" ht="12.9" customHeight="1">
      <c r="A74" s="18"/>
      <c r="B74" s="20"/>
      <c r="C74" s="18"/>
      <c r="D74" s="19"/>
      <c r="E74" s="20"/>
      <c r="F74" s="18"/>
      <c r="G74" s="19"/>
      <c r="H74" s="20"/>
      <c r="I74" s="18"/>
      <c r="J74" s="19"/>
      <c r="K74" s="19"/>
      <c r="L74" s="20"/>
      <c r="M74" s="18"/>
      <c r="N74" s="19"/>
      <c r="O74" s="19"/>
      <c r="P74" s="20"/>
      <c r="Q74" s="18"/>
      <c r="R74" s="19"/>
      <c r="S74" s="19"/>
      <c r="T74" s="19"/>
      <c r="U74" s="20"/>
      <c r="V74" s="18"/>
      <c r="W74" s="19"/>
      <c r="X74" s="19"/>
      <c r="Y74" s="19"/>
      <c r="Z74" s="20"/>
      <c r="AA74" s="18"/>
      <c r="AB74" s="19"/>
      <c r="AC74" s="19"/>
      <c r="AD74" s="19"/>
      <c r="AE74" s="20"/>
      <c r="AF74" s="18"/>
      <c r="AG74" s="19"/>
      <c r="AH74" s="19"/>
      <c r="AI74" s="20"/>
      <c r="AJ74" s="18"/>
      <c r="AK74" s="19"/>
      <c r="AL74" s="19"/>
      <c r="AM74" s="20"/>
      <c r="AN74" s="18"/>
      <c r="AO74" s="19"/>
      <c r="AP74" s="19"/>
      <c r="AQ74" s="20"/>
      <c r="AR74" s="18"/>
      <c r="AS74" s="19"/>
      <c r="AT74" s="20"/>
      <c r="AU74" s="18"/>
      <c r="AV74" s="19"/>
      <c r="AW74" s="19"/>
      <c r="AX74" s="20"/>
      <c r="AY74" s="18"/>
      <c r="AZ74" s="19"/>
      <c r="BA74" s="19"/>
      <c r="BB74" s="19"/>
      <c r="BC74" s="19"/>
      <c r="BD74" s="20"/>
      <c r="BE74" s="18"/>
      <c r="BF74" s="19"/>
      <c r="BG74" s="19"/>
      <c r="BH74" s="20"/>
      <c r="BI74" s="18"/>
      <c r="BJ74" s="19"/>
      <c r="BK74" s="19"/>
      <c r="BL74" s="20"/>
      <c r="BM74" s="18"/>
      <c r="BN74" s="19"/>
      <c r="BO74" s="19"/>
      <c r="BP74" s="20"/>
    </row>
    <row r="75" spans="1:71" ht="11.1" customHeight="1">
      <c r="A75" s="18" t="s">
        <v>49</v>
      </c>
      <c r="B75" s="20"/>
      <c r="C75" s="18"/>
      <c r="D75" s="19"/>
      <c r="E75" s="20"/>
      <c r="F75" s="18"/>
      <c r="G75" s="19"/>
      <c r="H75" s="20"/>
      <c r="I75" s="54">
        <f>SUM(I67:I74)</f>
        <v>880</v>
      </c>
      <c r="J75" s="55"/>
      <c r="K75" s="55"/>
      <c r="L75" s="56"/>
      <c r="M75" s="48">
        <f>SUM(M67:M74)</f>
        <v>31.950000000000003</v>
      </c>
      <c r="N75" s="49"/>
      <c r="O75" s="49"/>
      <c r="P75" s="50"/>
      <c r="Q75" s="48">
        <f>SUM(Q67:Q74)</f>
        <v>25.349999999999998</v>
      </c>
      <c r="R75" s="49"/>
      <c r="S75" s="49"/>
      <c r="T75" s="49"/>
      <c r="U75" s="50"/>
      <c r="V75" s="48">
        <f>SUM(V67:V74)</f>
        <v>94.39</v>
      </c>
      <c r="W75" s="49"/>
      <c r="X75" s="49"/>
      <c r="Y75" s="49"/>
      <c r="Z75" s="50"/>
      <c r="AA75" s="48">
        <f>SUM(AA67:AA74)</f>
        <v>726.31</v>
      </c>
      <c r="AB75" s="49"/>
      <c r="AC75" s="49"/>
      <c r="AD75" s="49"/>
      <c r="AE75" s="50"/>
      <c r="AF75" s="18"/>
      <c r="AG75" s="19"/>
      <c r="AH75" s="19"/>
      <c r="AI75" s="20"/>
      <c r="AJ75" s="48">
        <f>SUM(AJ67:AJ74)</f>
        <v>139.55000000000001</v>
      </c>
      <c r="AK75" s="49"/>
      <c r="AL75" s="49"/>
      <c r="AM75" s="50"/>
      <c r="AN75" s="48">
        <f>SUM(AN67:AN74)</f>
        <v>66.22999999999999</v>
      </c>
      <c r="AO75" s="49"/>
      <c r="AP75" s="49"/>
      <c r="AQ75" s="50"/>
      <c r="AR75" s="51">
        <f>SUM(AR67:AR74)</f>
        <v>232.29999999999998</v>
      </c>
      <c r="AS75" s="52"/>
      <c r="AT75" s="53"/>
      <c r="AU75" s="48">
        <f>SUM(AU67:AU74)</f>
        <v>14.76</v>
      </c>
      <c r="AV75" s="49"/>
      <c r="AW75" s="49"/>
      <c r="AX75" s="50"/>
      <c r="AY75" s="51">
        <f>SUM(AY67:AY74)</f>
        <v>3.1</v>
      </c>
      <c r="AZ75" s="52"/>
      <c r="BA75" s="52"/>
      <c r="BB75" s="52"/>
      <c r="BC75" s="52"/>
      <c r="BD75" s="53"/>
      <c r="BE75" s="60">
        <f>SUM(BE67:BE74)</f>
        <v>0.29100000000000004</v>
      </c>
      <c r="BF75" s="61"/>
      <c r="BG75" s="61"/>
      <c r="BH75" s="62"/>
      <c r="BI75" s="60">
        <f>SUM(BI67:BI74)</f>
        <v>34.866</v>
      </c>
      <c r="BJ75" s="61"/>
      <c r="BK75" s="61"/>
      <c r="BL75" s="62"/>
      <c r="BM75" s="48">
        <f>SUM(BM67:BM74)</f>
        <v>4.88</v>
      </c>
      <c r="BN75" s="49"/>
      <c r="BO75" s="49"/>
      <c r="BP75" s="50"/>
    </row>
    <row r="76" spans="1:71" ht="11.1" customHeight="1">
      <c r="A76" s="18" t="s">
        <v>50</v>
      </c>
      <c r="B76" s="20"/>
      <c r="C76" s="18"/>
      <c r="D76" s="19"/>
      <c r="E76" s="20"/>
      <c r="F76" s="18"/>
      <c r="G76" s="19"/>
      <c r="H76" s="20"/>
      <c r="I76" s="54">
        <f>I63+I65+I75</f>
        <v>1670</v>
      </c>
      <c r="J76" s="55"/>
      <c r="K76" s="55"/>
      <c r="L76" s="56"/>
      <c r="M76" s="48">
        <f>M63+M65+M75</f>
        <v>52.89</v>
      </c>
      <c r="N76" s="49"/>
      <c r="O76" s="49"/>
      <c r="P76" s="50"/>
      <c r="Q76" s="48">
        <f>Q63+Q75</f>
        <v>48.8</v>
      </c>
      <c r="R76" s="49"/>
      <c r="S76" s="49"/>
      <c r="T76" s="49"/>
      <c r="U76" s="50"/>
      <c r="V76" s="48">
        <f>V63+V65+V75</f>
        <v>201.41000000000003</v>
      </c>
      <c r="W76" s="49"/>
      <c r="X76" s="49"/>
      <c r="Y76" s="49"/>
      <c r="Z76" s="50"/>
      <c r="AA76" s="48">
        <f>AA65+AA63+AA75</f>
        <v>1452.31</v>
      </c>
      <c r="AB76" s="49"/>
      <c r="AC76" s="49"/>
      <c r="AD76" s="49"/>
      <c r="AE76" s="50"/>
      <c r="AF76" s="18"/>
      <c r="AG76" s="19"/>
      <c r="AH76" s="19"/>
      <c r="AI76" s="20"/>
      <c r="AJ76" s="48">
        <f>AJ63+AJ65+AJ75</f>
        <v>525.96</v>
      </c>
      <c r="AK76" s="49"/>
      <c r="AL76" s="49"/>
      <c r="AM76" s="50"/>
      <c r="AN76" s="48">
        <f>AN63+AN65+AN75</f>
        <v>85.829999999999984</v>
      </c>
      <c r="AO76" s="49"/>
      <c r="AP76" s="49"/>
      <c r="AQ76" s="50"/>
      <c r="AR76" s="51">
        <f>AR63+AR65+AR75</f>
        <v>367.80999999999995</v>
      </c>
      <c r="AS76" s="52"/>
      <c r="AT76" s="53"/>
      <c r="AU76" s="60">
        <f>AU63+AU75</f>
        <v>14.808999999999999</v>
      </c>
      <c r="AV76" s="61"/>
      <c r="AW76" s="61"/>
      <c r="AX76" s="62"/>
      <c r="AY76" s="51">
        <f>AY63+AY75</f>
        <v>4.4000000000000004</v>
      </c>
      <c r="AZ76" s="52"/>
      <c r="BA76" s="52"/>
      <c r="BB76" s="52"/>
      <c r="BC76" s="52"/>
      <c r="BD76" s="53"/>
      <c r="BE76" s="60">
        <f>BE63+BE75</f>
        <v>0.33100000000000002</v>
      </c>
      <c r="BF76" s="61"/>
      <c r="BG76" s="61"/>
      <c r="BH76" s="62"/>
      <c r="BI76" s="60">
        <f>BI63+BI75</f>
        <v>35.945999999999998</v>
      </c>
      <c r="BJ76" s="61"/>
      <c r="BK76" s="61"/>
      <c r="BL76" s="62"/>
      <c r="BM76" s="48">
        <f>BM63+BM65+BM75</f>
        <v>8.5</v>
      </c>
      <c r="BN76" s="49"/>
      <c r="BO76" s="49"/>
      <c r="BP76" s="50"/>
    </row>
    <row r="77" spans="1:71" ht="11.1" customHeight="1">
      <c r="A77" s="105" t="s">
        <v>182</v>
      </c>
      <c r="B77" s="106"/>
      <c r="C77" s="106"/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06"/>
      <c r="AG77" s="106"/>
      <c r="AH77" s="106"/>
      <c r="AI77" s="106"/>
      <c r="AJ77" s="106"/>
      <c r="AK77" s="106"/>
      <c r="AL77" s="106"/>
      <c r="AM77" s="106"/>
      <c r="AN77" s="106"/>
      <c r="AO77" s="106"/>
      <c r="AP77" s="106"/>
      <c r="AQ77" s="106"/>
      <c r="AR77" s="106"/>
      <c r="AS77" s="106"/>
      <c r="AT77" s="106"/>
      <c r="AU77" s="106"/>
      <c r="AV77" s="106"/>
      <c r="AW77" s="106"/>
      <c r="AX77" s="106"/>
      <c r="AY77" s="106"/>
      <c r="AZ77" s="106"/>
      <c r="BA77" s="106"/>
      <c r="BB77" s="106"/>
      <c r="BC77" s="106"/>
      <c r="BD77" s="106"/>
      <c r="BE77" s="106"/>
      <c r="BF77" s="106"/>
      <c r="BG77" s="106"/>
      <c r="BH77" s="106"/>
      <c r="BI77" s="106"/>
      <c r="BJ77" s="106"/>
      <c r="BK77" s="106"/>
      <c r="BL77" s="106"/>
      <c r="BM77" s="106"/>
      <c r="BN77" s="106"/>
      <c r="BO77" s="106"/>
      <c r="BP77" s="106"/>
    </row>
    <row r="78" spans="1:71" ht="11.1" customHeight="1">
      <c r="A78" s="107"/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  <c r="AT78" s="108"/>
      <c r="AU78" s="108"/>
      <c r="AV78" s="108"/>
      <c r="AW78" s="108"/>
      <c r="AX78" s="108"/>
      <c r="AY78" s="108"/>
      <c r="AZ78" s="108"/>
      <c r="BA78" s="108"/>
      <c r="BB78" s="108"/>
      <c r="BC78" s="108"/>
      <c r="BD78" s="108"/>
      <c r="BE78" s="108"/>
      <c r="BF78" s="108"/>
      <c r="BG78" s="108"/>
      <c r="BH78" s="108"/>
      <c r="BI78" s="108"/>
      <c r="BJ78" s="108"/>
      <c r="BK78" s="108"/>
      <c r="BL78" s="108"/>
      <c r="BM78" s="108"/>
      <c r="BN78" s="108"/>
      <c r="BO78" s="108"/>
      <c r="BP78" s="108"/>
    </row>
    <row r="79" spans="1:71" ht="11.1" customHeight="1">
      <c r="A79" s="9" t="s">
        <v>1</v>
      </c>
      <c r="B79" s="11"/>
      <c r="C79" s="9" t="s">
        <v>2</v>
      </c>
      <c r="D79" s="10"/>
      <c r="E79" s="11"/>
      <c r="F79" s="9" t="s">
        <v>3</v>
      </c>
      <c r="G79" s="10"/>
      <c r="H79" s="10"/>
      <c r="I79" s="11"/>
      <c r="J79" s="9" t="s">
        <v>4</v>
      </c>
      <c r="K79" s="10"/>
      <c r="L79" s="10"/>
      <c r="M79" s="11"/>
      <c r="N79" s="15" t="s">
        <v>5</v>
      </c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7"/>
      <c r="AG79" s="83" t="s">
        <v>11</v>
      </c>
      <c r="AH79" s="84"/>
      <c r="AI79" s="84"/>
      <c r="AJ79" s="85"/>
      <c r="AK79" s="15" t="s">
        <v>6</v>
      </c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7"/>
    </row>
    <row r="80" spans="1:71" ht="35.1" customHeight="1">
      <c r="A80" s="12"/>
      <c r="B80" s="14"/>
      <c r="C80" s="12"/>
      <c r="D80" s="13"/>
      <c r="E80" s="14"/>
      <c r="F80" s="12"/>
      <c r="G80" s="13"/>
      <c r="H80" s="13"/>
      <c r="I80" s="14"/>
      <c r="J80" s="12"/>
      <c r="K80" s="13"/>
      <c r="L80" s="13"/>
      <c r="M80" s="14"/>
      <c r="N80" s="15" t="s">
        <v>7</v>
      </c>
      <c r="O80" s="16"/>
      <c r="P80" s="16"/>
      <c r="Q80" s="16"/>
      <c r="R80" s="17"/>
      <c r="S80" s="15" t="s">
        <v>8</v>
      </c>
      <c r="T80" s="16"/>
      <c r="U80" s="16"/>
      <c r="V80" s="16"/>
      <c r="W80" s="17"/>
      <c r="X80" s="15" t="s">
        <v>9</v>
      </c>
      <c r="Y80" s="16"/>
      <c r="Z80" s="16"/>
      <c r="AA80" s="17"/>
      <c r="AB80" s="15" t="s">
        <v>10</v>
      </c>
      <c r="AC80" s="16"/>
      <c r="AD80" s="16"/>
      <c r="AE80" s="16"/>
      <c r="AF80" s="17"/>
      <c r="AG80" s="89"/>
      <c r="AH80" s="90"/>
      <c r="AI80" s="90"/>
      <c r="AJ80" s="91"/>
      <c r="AK80" s="63" t="s">
        <v>52</v>
      </c>
      <c r="AL80" s="64"/>
      <c r="AM80" s="64"/>
      <c r="AN80" s="64"/>
      <c r="AO80" s="65"/>
      <c r="AP80" s="15" t="s">
        <v>53</v>
      </c>
      <c r="AQ80" s="16"/>
      <c r="AR80" s="16"/>
      <c r="AS80" s="17"/>
      <c r="AT80" s="63" t="s">
        <v>54</v>
      </c>
      <c r="AU80" s="65"/>
      <c r="AV80" s="63" t="s">
        <v>55</v>
      </c>
      <c r="AW80" s="64"/>
      <c r="AX80" s="64"/>
      <c r="AY80" s="65"/>
      <c r="AZ80" s="63" t="s">
        <v>56</v>
      </c>
      <c r="BA80" s="64"/>
      <c r="BB80" s="64"/>
      <c r="BC80" s="64"/>
      <c r="BD80" s="64"/>
      <c r="BE80" s="65"/>
      <c r="BF80" s="63" t="s">
        <v>57</v>
      </c>
      <c r="BG80" s="64"/>
      <c r="BH80" s="64"/>
      <c r="BI80" s="64"/>
      <c r="BJ80" s="65"/>
      <c r="BK80" s="63" t="s">
        <v>58</v>
      </c>
      <c r="BL80" s="64"/>
      <c r="BM80" s="64"/>
      <c r="BN80" s="64"/>
      <c r="BO80" s="65"/>
      <c r="BP80" s="63" t="s">
        <v>59</v>
      </c>
      <c r="BQ80" s="64"/>
      <c r="BR80" s="64"/>
      <c r="BS80" s="65"/>
    </row>
    <row r="81" spans="1:71" ht="14.1" customHeight="1">
      <c r="A81" s="30" t="s">
        <v>20</v>
      </c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2"/>
      <c r="AK81" s="18"/>
      <c r="AL81" s="19"/>
      <c r="AM81" s="19"/>
      <c r="AN81" s="19"/>
      <c r="AO81" s="20"/>
      <c r="AP81" s="18"/>
      <c r="AQ81" s="19"/>
      <c r="AR81" s="19"/>
      <c r="AS81" s="20"/>
      <c r="AT81" s="18"/>
      <c r="AU81" s="20"/>
      <c r="AV81" s="18"/>
      <c r="AW81" s="19"/>
      <c r="AX81" s="19"/>
      <c r="AY81" s="20"/>
      <c r="AZ81" s="18"/>
      <c r="BA81" s="19"/>
      <c r="BB81" s="19"/>
      <c r="BC81" s="19"/>
      <c r="BD81" s="19"/>
      <c r="BE81" s="20"/>
      <c r="BF81" s="18"/>
      <c r="BG81" s="19"/>
      <c r="BH81" s="19"/>
      <c r="BI81" s="19"/>
      <c r="BJ81" s="20"/>
      <c r="BK81" s="18"/>
      <c r="BL81" s="19"/>
      <c r="BM81" s="19"/>
      <c r="BN81" s="19"/>
      <c r="BO81" s="20"/>
      <c r="BP81" s="18"/>
      <c r="BQ81" s="19"/>
      <c r="BR81" s="19"/>
      <c r="BS81" s="20"/>
    </row>
    <row r="82" spans="1:71" ht="15.9" customHeight="1">
      <c r="A82" s="15" t="s">
        <v>95</v>
      </c>
      <c r="B82" s="17"/>
      <c r="C82" s="18"/>
      <c r="D82" s="19"/>
      <c r="E82" s="20"/>
      <c r="F82" s="18"/>
      <c r="G82" s="19"/>
      <c r="H82" s="19"/>
      <c r="I82" s="20"/>
      <c r="J82" s="33">
        <v>150</v>
      </c>
      <c r="K82" s="34"/>
      <c r="L82" s="34"/>
      <c r="M82" s="35"/>
      <c r="N82" s="36">
        <v>6.2</v>
      </c>
      <c r="O82" s="37"/>
      <c r="P82" s="37"/>
      <c r="Q82" s="37"/>
      <c r="R82" s="38"/>
      <c r="S82" s="36">
        <v>8.6</v>
      </c>
      <c r="T82" s="37"/>
      <c r="U82" s="37"/>
      <c r="V82" s="37"/>
      <c r="W82" s="38"/>
      <c r="X82" s="36">
        <v>1.2</v>
      </c>
      <c r="Y82" s="37"/>
      <c r="Z82" s="37"/>
      <c r="AA82" s="38"/>
      <c r="AB82" s="36">
        <v>128</v>
      </c>
      <c r="AC82" s="37"/>
      <c r="AD82" s="37"/>
      <c r="AE82" s="37"/>
      <c r="AF82" s="38"/>
      <c r="AG82" s="15" t="s">
        <v>96</v>
      </c>
      <c r="AH82" s="16"/>
      <c r="AI82" s="16"/>
      <c r="AJ82" s="17"/>
      <c r="AK82" s="36">
        <v>48.3</v>
      </c>
      <c r="AL82" s="37"/>
      <c r="AM82" s="37"/>
      <c r="AN82" s="37"/>
      <c r="AO82" s="38"/>
      <c r="AP82" s="33">
        <v>0</v>
      </c>
      <c r="AQ82" s="34"/>
      <c r="AR82" s="34"/>
      <c r="AS82" s="35"/>
      <c r="AT82" s="33">
        <v>0</v>
      </c>
      <c r="AU82" s="35"/>
      <c r="AV82" s="33">
        <v>0</v>
      </c>
      <c r="AW82" s="34"/>
      <c r="AX82" s="34"/>
      <c r="AY82" s="35"/>
      <c r="AZ82" s="33">
        <v>0</v>
      </c>
      <c r="BA82" s="34"/>
      <c r="BB82" s="34"/>
      <c r="BC82" s="34"/>
      <c r="BD82" s="34"/>
      <c r="BE82" s="35"/>
      <c r="BF82" s="39">
        <v>0.01</v>
      </c>
      <c r="BG82" s="40"/>
      <c r="BH82" s="40"/>
      <c r="BI82" s="40"/>
      <c r="BJ82" s="41"/>
      <c r="BK82" s="39">
        <v>0.08</v>
      </c>
      <c r="BL82" s="40"/>
      <c r="BM82" s="40"/>
      <c r="BN82" s="40"/>
      <c r="BO82" s="41"/>
      <c r="BP82" s="39">
        <v>1.28</v>
      </c>
      <c r="BQ82" s="40"/>
      <c r="BR82" s="40"/>
      <c r="BS82" s="41"/>
    </row>
    <row r="83" spans="1:71" ht="23.1" customHeight="1">
      <c r="A83" s="15" t="s">
        <v>97</v>
      </c>
      <c r="B83" s="17"/>
      <c r="C83" s="18"/>
      <c r="D83" s="19"/>
      <c r="E83" s="20"/>
      <c r="F83" s="18"/>
      <c r="G83" s="19"/>
      <c r="H83" s="19"/>
      <c r="I83" s="20"/>
      <c r="J83" s="33">
        <v>40</v>
      </c>
      <c r="K83" s="34"/>
      <c r="L83" s="34"/>
      <c r="M83" s="35"/>
      <c r="N83" s="36">
        <v>1.2</v>
      </c>
      <c r="O83" s="37"/>
      <c r="P83" s="37"/>
      <c r="Q83" s="37"/>
      <c r="R83" s="38"/>
      <c r="S83" s="36">
        <v>0.1</v>
      </c>
      <c r="T83" s="37"/>
      <c r="U83" s="37"/>
      <c r="V83" s="37"/>
      <c r="W83" s="38"/>
      <c r="X83" s="36">
        <v>2.5</v>
      </c>
      <c r="Y83" s="37"/>
      <c r="Z83" s="37"/>
      <c r="AA83" s="38"/>
      <c r="AB83" s="36">
        <v>15.5</v>
      </c>
      <c r="AC83" s="37"/>
      <c r="AD83" s="37"/>
      <c r="AE83" s="37"/>
      <c r="AF83" s="38"/>
      <c r="AG83" s="15" t="s">
        <v>98</v>
      </c>
      <c r="AH83" s="16"/>
      <c r="AI83" s="16"/>
      <c r="AJ83" s="17"/>
      <c r="AK83" s="36">
        <v>7.2</v>
      </c>
      <c r="AL83" s="37"/>
      <c r="AM83" s="37"/>
      <c r="AN83" s="37"/>
      <c r="AO83" s="38"/>
      <c r="AP83" s="36">
        <v>7.6</v>
      </c>
      <c r="AQ83" s="37"/>
      <c r="AR83" s="37"/>
      <c r="AS83" s="38"/>
      <c r="AT83" s="36">
        <v>22.3</v>
      </c>
      <c r="AU83" s="38"/>
      <c r="AV83" s="33">
        <v>0</v>
      </c>
      <c r="AW83" s="34"/>
      <c r="AX83" s="34"/>
      <c r="AY83" s="35"/>
      <c r="AZ83" s="36">
        <v>0.5</v>
      </c>
      <c r="BA83" s="37"/>
      <c r="BB83" s="37"/>
      <c r="BC83" s="37"/>
      <c r="BD83" s="37"/>
      <c r="BE83" s="38"/>
      <c r="BF83" s="33">
        <v>0</v>
      </c>
      <c r="BG83" s="34"/>
      <c r="BH83" s="34"/>
      <c r="BI83" s="34"/>
      <c r="BJ83" s="35"/>
      <c r="BK83" s="36">
        <v>1.6</v>
      </c>
      <c r="BL83" s="37"/>
      <c r="BM83" s="37"/>
      <c r="BN83" s="37"/>
      <c r="BO83" s="38"/>
      <c r="BP83" s="36">
        <v>0.3</v>
      </c>
      <c r="BQ83" s="37"/>
      <c r="BR83" s="37"/>
      <c r="BS83" s="38"/>
    </row>
    <row r="84" spans="1:71" ht="15.9" customHeight="1">
      <c r="A84" s="15" t="s">
        <v>23</v>
      </c>
      <c r="B84" s="17"/>
      <c r="C84" s="18"/>
      <c r="D84" s="19"/>
      <c r="E84" s="20"/>
      <c r="F84" s="18"/>
      <c r="G84" s="19"/>
      <c r="H84" s="19"/>
      <c r="I84" s="20"/>
      <c r="J84" s="33">
        <v>200</v>
      </c>
      <c r="K84" s="34"/>
      <c r="L84" s="34"/>
      <c r="M84" s="35"/>
      <c r="N84" s="36">
        <v>3.9</v>
      </c>
      <c r="O84" s="37"/>
      <c r="P84" s="37"/>
      <c r="Q84" s="37"/>
      <c r="R84" s="38"/>
      <c r="S84" s="36">
        <v>4.5</v>
      </c>
      <c r="T84" s="37"/>
      <c r="U84" s="37"/>
      <c r="V84" s="37"/>
      <c r="W84" s="38"/>
      <c r="X84" s="36">
        <v>21.6</v>
      </c>
      <c r="Y84" s="37"/>
      <c r="Z84" s="37"/>
      <c r="AA84" s="38"/>
      <c r="AB84" s="36">
        <v>138</v>
      </c>
      <c r="AC84" s="37"/>
      <c r="AD84" s="37"/>
      <c r="AE84" s="37"/>
      <c r="AF84" s="38"/>
      <c r="AG84" s="15" t="s">
        <v>24</v>
      </c>
      <c r="AH84" s="16"/>
      <c r="AI84" s="16"/>
      <c r="AJ84" s="17"/>
      <c r="AK84" s="36">
        <v>11.6</v>
      </c>
      <c r="AL84" s="37"/>
      <c r="AM84" s="37"/>
      <c r="AN84" s="37"/>
      <c r="AO84" s="38"/>
      <c r="AP84" s="36">
        <v>5.3</v>
      </c>
      <c r="AQ84" s="37"/>
      <c r="AR84" s="37"/>
      <c r="AS84" s="38"/>
      <c r="AT84" s="39">
        <v>4.9400000000000004</v>
      </c>
      <c r="AU84" s="41"/>
      <c r="AV84" s="33">
        <v>0</v>
      </c>
      <c r="AW84" s="34"/>
      <c r="AX84" s="34"/>
      <c r="AY84" s="35"/>
      <c r="AZ84" s="36">
        <v>6</v>
      </c>
      <c r="BA84" s="37"/>
      <c r="BB84" s="37"/>
      <c r="BC84" s="37"/>
      <c r="BD84" s="37"/>
      <c r="BE84" s="38"/>
      <c r="BF84" s="39">
        <v>0.06</v>
      </c>
      <c r="BG84" s="40"/>
      <c r="BH84" s="40"/>
      <c r="BI84" s="40"/>
      <c r="BJ84" s="41"/>
      <c r="BK84" s="33">
        <v>0</v>
      </c>
      <c r="BL84" s="34"/>
      <c r="BM84" s="34"/>
      <c r="BN84" s="34"/>
      <c r="BO84" s="35"/>
      <c r="BP84" s="39">
        <v>0.54</v>
      </c>
      <c r="BQ84" s="40"/>
      <c r="BR84" s="40"/>
      <c r="BS84" s="41"/>
    </row>
    <row r="85" spans="1:71" ht="33.9" customHeight="1">
      <c r="A85" s="15" t="s">
        <v>25</v>
      </c>
      <c r="B85" s="17"/>
      <c r="C85" s="18"/>
      <c r="D85" s="19"/>
      <c r="E85" s="20"/>
      <c r="F85" s="18"/>
      <c r="G85" s="19"/>
      <c r="H85" s="19"/>
      <c r="I85" s="20"/>
      <c r="J85" s="33">
        <v>35</v>
      </c>
      <c r="K85" s="34"/>
      <c r="L85" s="34"/>
      <c r="M85" s="35"/>
      <c r="N85" s="36">
        <v>4.5999999999999996</v>
      </c>
      <c r="O85" s="37"/>
      <c r="P85" s="37"/>
      <c r="Q85" s="37"/>
      <c r="R85" s="38"/>
      <c r="S85" s="36">
        <v>8.9</v>
      </c>
      <c r="T85" s="37"/>
      <c r="U85" s="37"/>
      <c r="V85" s="37"/>
      <c r="W85" s="38"/>
      <c r="X85" s="36">
        <v>7.7</v>
      </c>
      <c r="Y85" s="37"/>
      <c r="Z85" s="37"/>
      <c r="AA85" s="38"/>
      <c r="AB85" s="36">
        <v>131.30000000000001</v>
      </c>
      <c r="AC85" s="37"/>
      <c r="AD85" s="37"/>
      <c r="AE85" s="37"/>
      <c r="AF85" s="38"/>
      <c r="AG85" s="27" t="s">
        <v>26</v>
      </c>
      <c r="AH85" s="28"/>
      <c r="AI85" s="28"/>
      <c r="AJ85" s="29"/>
      <c r="AK85" s="39">
        <v>409.38</v>
      </c>
      <c r="AL85" s="40"/>
      <c r="AM85" s="40"/>
      <c r="AN85" s="40"/>
      <c r="AO85" s="41"/>
      <c r="AP85" s="39">
        <v>24.73</v>
      </c>
      <c r="AQ85" s="40"/>
      <c r="AR85" s="40"/>
      <c r="AS85" s="41"/>
      <c r="AT85" s="39">
        <v>183.17</v>
      </c>
      <c r="AU85" s="41"/>
      <c r="AV85" s="39">
        <v>0.19</v>
      </c>
      <c r="AW85" s="40"/>
      <c r="AX85" s="40"/>
      <c r="AY85" s="41"/>
      <c r="AZ85" s="39">
        <v>0.53</v>
      </c>
      <c r="BA85" s="40"/>
      <c r="BB85" s="40"/>
      <c r="BC85" s="40"/>
      <c r="BD85" s="40"/>
      <c r="BE85" s="41"/>
      <c r="BF85" s="39">
        <v>0.23</v>
      </c>
      <c r="BG85" s="40"/>
      <c r="BH85" s="40"/>
      <c r="BI85" s="40"/>
      <c r="BJ85" s="41"/>
      <c r="BK85" s="33">
        <v>0</v>
      </c>
      <c r="BL85" s="34"/>
      <c r="BM85" s="34"/>
      <c r="BN85" s="34"/>
      <c r="BO85" s="35"/>
      <c r="BP85" s="39">
        <v>1.75</v>
      </c>
      <c r="BQ85" s="40"/>
      <c r="BR85" s="40"/>
      <c r="BS85" s="41"/>
    </row>
    <row r="86" spans="1:71" ht="12.9" customHeight="1">
      <c r="A86" s="15" t="s">
        <v>27</v>
      </c>
      <c r="B86" s="17"/>
      <c r="C86" s="33">
        <v>150</v>
      </c>
      <c r="D86" s="34"/>
      <c r="E86" s="35"/>
      <c r="F86" s="33">
        <v>150</v>
      </c>
      <c r="G86" s="34"/>
      <c r="H86" s="34"/>
      <c r="I86" s="35"/>
      <c r="J86" s="33">
        <v>150</v>
      </c>
      <c r="K86" s="34"/>
      <c r="L86" s="34"/>
      <c r="M86" s="35"/>
      <c r="N86" s="92">
        <v>0.52</v>
      </c>
      <c r="O86" s="93"/>
      <c r="P86" s="93"/>
      <c r="Q86" s="93"/>
      <c r="R86" s="94"/>
      <c r="S86" s="33">
        <v>0</v>
      </c>
      <c r="T86" s="34"/>
      <c r="U86" s="34"/>
      <c r="V86" s="34"/>
      <c r="W86" s="35"/>
      <c r="X86" s="36">
        <v>13.5</v>
      </c>
      <c r="Y86" s="37"/>
      <c r="Z86" s="37"/>
      <c r="AA86" s="38"/>
      <c r="AB86" s="36">
        <v>58.5</v>
      </c>
      <c r="AC86" s="37"/>
      <c r="AD86" s="37"/>
      <c r="AE86" s="37"/>
      <c r="AF86" s="38"/>
      <c r="AG86" s="27" t="s">
        <v>28</v>
      </c>
      <c r="AH86" s="28"/>
      <c r="AI86" s="28"/>
      <c r="AJ86" s="29"/>
      <c r="AK86" s="36">
        <v>35</v>
      </c>
      <c r="AL86" s="37"/>
      <c r="AM86" s="37"/>
      <c r="AN86" s="37"/>
      <c r="AO86" s="38"/>
      <c r="AP86" s="36">
        <v>11</v>
      </c>
      <c r="AQ86" s="37"/>
      <c r="AR86" s="37"/>
      <c r="AS86" s="38"/>
      <c r="AT86" s="36">
        <v>17</v>
      </c>
      <c r="AU86" s="38"/>
      <c r="AV86" s="33">
        <v>0</v>
      </c>
      <c r="AW86" s="34"/>
      <c r="AX86" s="34"/>
      <c r="AY86" s="35"/>
      <c r="AZ86" s="36">
        <v>38</v>
      </c>
      <c r="BA86" s="37"/>
      <c r="BB86" s="37"/>
      <c r="BC86" s="37"/>
      <c r="BD86" s="37"/>
      <c r="BE86" s="38"/>
      <c r="BF86" s="36">
        <v>0.1</v>
      </c>
      <c r="BG86" s="37"/>
      <c r="BH86" s="37"/>
      <c r="BI86" s="37"/>
      <c r="BJ86" s="38"/>
      <c r="BK86" s="36">
        <v>0.2</v>
      </c>
      <c r="BL86" s="37"/>
      <c r="BM86" s="37"/>
      <c r="BN86" s="37"/>
      <c r="BO86" s="38"/>
      <c r="BP86" s="36">
        <v>0.1</v>
      </c>
      <c r="BQ86" s="37"/>
      <c r="BR86" s="37"/>
      <c r="BS86" s="38"/>
    </row>
    <row r="87" spans="1:71" ht="12.9" customHeight="1">
      <c r="A87" s="18"/>
      <c r="B87" s="20"/>
      <c r="C87" s="18"/>
      <c r="D87" s="19"/>
      <c r="E87" s="20"/>
      <c r="F87" s="18"/>
      <c r="G87" s="19"/>
      <c r="H87" s="19"/>
      <c r="I87" s="20"/>
      <c r="J87" s="18"/>
      <c r="K87" s="19"/>
      <c r="L87" s="19"/>
      <c r="M87" s="20"/>
      <c r="N87" s="18"/>
      <c r="O87" s="19"/>
      <c r="P87" s="19"/>
      <c r="Q87" s="19"/>
      <c r="R87" s="20"/>
      <c r="S87" s="18"/>
      <c r="T87" s="19"/>
      <c r="U87" s="19"/>
      <c r="V87" s="19"/>
      <c r="W87" s="20"/>
      <c r="X87" s="18"/>
      <c r="Y87" s="19"/>
      <c r="Z87" s="19"/>
      <c r="AA87" s="20"/>
      <c r="AB87" s="18"/>
      <c r="AC87" s="19"/>
      <c r="AD87" s="19"/>
      <c r="AE87" s="19"/>
      <c r="AF87" s="20"/>
      <c r="AG87" s="18"/>
      <c r="AH87" s="19"/>
      <c r="AI87" s="19"/>
      <c r="AJ87" s="20"/>
      <c r="AK87" s="18"/>
      <c r="AL87" s="19"/>
      <c r="AM87" s="19"/>
      <c r="AN87" s="19"/>
      <c r="AO87" s="20"/>
      <c r="AP87" s="18"/>
      <c r="AQ87" s="19"/>
      <c r="AR87" s="19"/>
      <c r="AS87" s="20"/>
      <c r="AT87" s="18"/>
      <c r="AU87" s="20"/>
      <c r="AV87" s="18"/>
      <c r="AW87" s="19"/>
      <c r="AX87" s="19"/>
      <c r="AY87" s="20"/>
      <c r="AZ87" s="18"/>
      <c r="BA87" s="19"/>
      <c r="BB87" s="19"/>
      <c r="BC87" s="19"/>
      <c r="BD87" s="19"/>
      <c r="BE87" s="20"/>
      <c r="BF87" s="18"/>
      <c r="BG87" s="19"/>
      <c r="BH87" s="19"/>
      <c r="BI87" s="19"/>
      <c r="BJ87" s="20"/>
      <c r="BK87" s="18"/>
      <c r="BL87" s="19"/>
      <c r="BM87" s="19"/>
      <c r="BN87" s="19"/>
      <c r="BO87" s="20"/>
      <c r="BP87" s="18"/>
      <c r="BQ87" s="19"/>
      <c r="BR87" s="19"/>
      <c r="BS87" s="20"/>
    </row>
    <row r="88" spans="1:71" ht="11.1" customHeight="1">
      <c r="A88" s="18" t="s">
        <v>29</v>
      </c>
      <c r="B88" s="20"/>
      <c r="C88" s="18"/>
      <c r="D88" s="19"/>
      <c r="E88" s="20"/>
      <c r="F88" s="18"/>
      <c r="G88" s="19"/>
      <c r="H88" s="19"/>
      <c r="I88" s="20"/>
      <c r="J88" s="54">
        <f>SUM(J82:J87)</f>
        <v>575</v>
      </c>
      <c r="K88" s="55"/>
      <c r="L88" s="55"/>
      <c r="M88" s="56"/>
      <c r="N88" s="48">
        <f>SUM(N82:N87)</f>
        <v>16.420000000000002</v>
      </c>
      <c r="O88" s="49"/>
      <c r="P88" s="49"/>
      <c r="Q88" s="49"/>
      <c r="R88" s="50"/>
      <c r="S88" s="51">
        <f>SUM(S82:S87)</f>
        <v>22.1</v>
      </c>
      <c r="T88" s="52"/>
      <c r="U88" s="52"/>
      <c r="V88" s="52"/>
      <c r="W88" s="53"/>
      <c r="X88" s="51">
        <f>SUM(X82:X87)</f>
        <v>46.5</v>
      </c>
      <c r="Y88" s="52"/>
      <c r="Z88" s="52"/>
      <c r="AA88" s="53"/>
      <c r="AB88" s="51">
        <f>SUM(AB82:AB87)</f>
        <v>471.3</v>
      </c>
      <c r="AC88" s="52"/>
      <c r="AD88" s="52"/>
      <c r="AE88" s="52"/>
      <c r="AF88" s="53"/>
      <c r="AG88" s="18"/>
      <c r="AH88" s="19"/>
      <c r="AI88" s="19"/>
      <c r="AJ88" s="20"/>
      <c r="AK88" s="48">
        <f>SUM(AK82:AK87)</f>
        <v>511.48</v>
      </c>
      <c r="AL88" s="49"/>
      <c r="AM88" s="49"/>
      <c r="AN88" s="49"/>
      <c r="AO88" s="50"/>
      <c r="AP88" s="48">
        <f>SUM(AP82:AP87)</f>
        <v>48.629999999999995</v>
      </c>
      <c r="AQ88" s="49"/>
      <c r="AR88" s="49"/>
      <c r="AS88" s="50"/>
      <c r="AT88" s="48">
        <f>SUM(AT82:AT87)</f>
        <v>227.41</v>
      </c>
      <c r="AU88" s="50"/>
      <c r="AV88" s="48">
        <f>SUM(AV82:AV87)</f>
        <v>0.19</v>
      </c>
      <c r="AW88" s="49"/>
      <c r="AX88" s="49"/>
      <c r="AY88" s="50"/>
      <c r="AZ88" s="48">
        <f>SUM(AZ82:AZ87)</f>
        <v>45.03</v>
      </c>
      <c r="BA88" s="49"/>
      <c r="BB88" s="49"/>
      <c r="BC88" s="49"/>
      <c r="BD88" s="49"/>
      <c r="BE88" s="50"/>
      <c r="BF88" s="48">
        <f>SUM(BF82:BF87)</f>
        <v>0.4</v>
      </c>
      <c r="BG88" s="49"/>
      <c r="BH88" s="49"/>
      <c r="BI88" s="49"/>
      <c r="BJ88" s="50"/>
      <c r="BK88" s="48">
        <f>SUM(BK82:BK87)</f>
        <v>1.8800000000000001</v>
      </c>
      <c r="BL88" s="49"/>
      <c r="BM88" s="49"/>
      <c r="BN88" s="49"/>
      <c r="BO88" s="50"/>
      <c r="BP88" s="48">
        <f>SUM(BP82:BP87)</f>
        <v>3.97</v>
      </c>
      <c r="BQ88" s="49"/>
      <c r="BR88" s="49"/>
      <c r="BS88" s="50"/>
    </row>
    <row r="89" spans="1:71" ht="14.1" customHeight="1">
      <c r="A89" s="30" t="s">
        <v>30</v>
      </c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2"/>
      <c r="AK89" s="18"/>
      <c r="AL89" s="19"/>
      <c r="AM89" s="19"/>
      <c r="AN89" s="19"/>
      <c r="AO89" s="20"/>
      <c r="AP89" s="18"/>
      <c r="AQ89" s="19"/>
      <c r="AR89" s="19"/>
      <c r="AS89" s="20"/>
      <c r="AT89" s="18"/>
      <c r="AU89" s="20"/>
      <c r="AV89" s="18"/>
      <c r="AW89" s="19"/>
      <c r="AX89" s="19"/>
      <c r="AY89" s="20"/>
      <c r="AZ89" s="18"/>
      <c r="BA89" s="19"/>
      <c r="BB89" s="19"/>
      <c r="BC89" s="19"/>
      <c r="BD89" s="19"/>
      <c r="BE89" s="20"/>
      <c r="BF89" s="18"/>
      <c r="BG89" s="19"/>
      <c r="BH89" s="19"/>
      <c r="BI89" s="19"/>
      <c r="BJ89" s="20"/>
      <c r="BK89" s="18"/>
      <c r="BL89" s="19"/>
      <c r="BM89" s="19"/>
      <c r="BN89" s="19"/>
      <c r="BO89" s="20"/>
      <c r="BP89" s="18"/>
      <c r="BQ89" s="19"/>
      <c r="BR89" s="19"/>
      <c r="BS89" s="20"/>
    </row>
    <row r="90" spans="1:71" ht="11.1" customHeight="1">
      <c r="A90" s="15" t="s">
        <v>31</v>
      </c>
      <c r="B90" s="17"/>
      <c r="C90" s="18"/>
      <c r="D90" s="19"/>
      <c r="E90" s="20"/>
      <c r="F90" s="18"/>
      <c r="G90" s="19"/>
      <c r="H90" s="19"/>
      <c r="I90" s="20"/>
      <c r="J90" s="54">
        <v>200</v>
      </c>
      <c r="K90" s="55"/>
      <c r="L90" s="55"/>
      <c r="M90" s="56"/>
      <c r="N90" s="48">
        <v>0.46</v>
      </c>
      <c r="O90" s="49"/>
      <c r="P90" s="49"/>
      <c r="Q90" s="49"/>
      <c r="R90" s="50"/>
      <c r="S90" s="54">
        <v>0</v>
      </c>
      <c r="T90" s="55"/>
      <c r="U90" s="55"/>
      <c r="V90" s="55"/>
      <c r="W90" s="56"/>
      <c r="X90" s="48">
        <v>11.96</v>
      </c>
      <c r="Y90" s="49"/>
      <c r="Z90" s="49"/>
      <c r="AA90" s="50"/>
      <c r="AB90" s="48">
        <v>51.75</v>
      </c>
      <c r="AC90" s="49"/>
      <c r="AD90" s="49"/>
      <c r="AE90" s="49"/>
      <c r="AF90" s="50"/>
      <c r="AG90" s="18" t="s">
        <v>32</v>
      </c>
      <c r="AH90" s="19"/>
      <c r="AI90" s="19"/>
      <c r="AJ90" s="20"/>
      <c r="AK90" s="51">
        <v>10.5</v>
      </c>
      <c r="AL90" s="52"/>
      <c r="AM90" s="52"/>
      <c r="AN90" s="52"/>
      <c r="AO90" s="53"/>
      <c r="AP90" s="51">
        <v>6</v>
      </c>
      <c r="AQ90" s="52"/>
      <c r="AR90" s="52"/>
      <c r="AS90" s="53"/>
      <c r="AT90" s="51">
        <v>10.5</v>
      </c>
      <c r="AU90" s="53"/>
      <c r="AV90" s="54">
        <v>0</v>
      </c>
      <c r="AW90" s="55"/>
      <c r="AX90" s="55"/>
      <c r="AY90" s="56"/>
      <c r="AZ90" s="54">
        <v>0</v>
      </c>
      <c r="BA90" s="55"/>
      <c r="BB90" s="55"/>
      <c r="BC90" s="55"/>
      <c r="BD90" s="55"/>
      <c r="BE90" s="56"/>
      <c r="BF90" s="54">
        <v>0</v>
      </c>
      <c r="BG90" s="55"/>
      <c r="BH90" s="55"/>
      <c r="BI90" s="55"/>
      <c r="BJ90" s="56"/>
      <c r="BK90" s="51">
        <v>3</v>
      </c>
      <c r="BL90" s="52"/>
      <c r="BM90" s="52"/>
      <c r="BN90" s="52"/>
      <c r="BO90" s="53"/>
      <c r="BP90" s="51">
        <v>2.1</v>
      </c>
      <c r="BQ90" s="52"/>
      <c r="BR90" s="52"/>
      <c r="BS90" s="53"/>
    </row>
    <row r="91" spans="1:71" ht="14.1" customHeight="1">
      <c r="A91" s="30" t="s">
        <v>33</v>
      </c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2"/>
      <c r="AK91" s="18"/>
      <c r="AL91" s="19"/>
      <c r="AM91" s="19"/>
      <c r="AN91" s="19"/>
      <c r="AO91" s="20"/>
      <c r="AP91" s="18"/>
      <c r="AQ91" s="19"/>
      <c r="AR91" s="19"/>
      <c r="AS91" s="20"/>
      <c r="AT91" s="18"/>
      <c r="AU91" s="20"/>
      <c r="AV91" s="18"/>
      <c r="AW91" s="19"/>
      <c r="AX91" s="19"/>
      <c r="AY91" s="20"/>
      <c r="AZ91" s="18"/>
      <c r="BA91" s="19"/>
      <c r="BB91" s="19"/>
      <c r="BC91" s="19"/>
      <c r="BD91" s="19"/>
      <c r="BE91" s="20"/>
      <c r="BF91" s="18"/>
      <c r="BG91" s="19"/>
      <c r="BH91" s="19"/>
      <c r="BI91" s="19"/>
      <c r="BJ91" s="20"/>
      <c r="BK91" s="18"/>
      <c r="BL91" s="19"/>
      <c r="BM91" s="19"/>
      <c r="BN91" s="19"/>
      <c r="BO91" s="20"/>
      <c r="BP91" s="18"/>
      <c r="BQ91" s="19"/>
      <c r="BR91" s="19"/>
      <c r="BS91" s="20"/>
    </row>
    <row r="92" spans="1:71" ht="23.1" customHeight="1">
      <c r="A92" s="15" t="s">
        <v>99</v>
      </c>
      <c r="B92" s="17"/>
      <c r="C92" s="18"/>
      <c r="D92" s="19"/>
      <c r="E92" s="20"/>
      <c r="F92" s="18"/>
      <c r="G92" s="19"/>
      <c r="H92" s="19"/>
      <c r="I92" s="20"/>
      <c r="J92" s="33">
        <v>100</v>
      </c>
      <c r="K92" s="34"/>
      <c r="L92" s="34"/>
      <c r="M92" s="35"/>
      <c r="N92" s="39">
        <v>1.67</v>
      </c>
      <c r="O92" s="40"/>
      <c r="P92" s="40"/>
      <c r="Q92" s="40"/>
      <c r="R92" s="41"/>
      <c r="S92" s="39">
        <v>4.18</v>
      </c>
      <c r="T92" s="40"/>
      <c r="U92" s="40"/>
      <c r="V92" s="40"/>
      <c r="W92" s="41"/>
      <c r="X92" s="36">
        <v>8.1999999999999993</v>
      </c>
      <c r="Y92" s="37"/>
      <c r="Z92" s="37"/>
      <c r="AA92" s="38"/>
      <c r="AB92" s="36">
        <v>77.099999999999994</v>
      </c>
      <c r="AC92" s="37"/>
      <c r="AD92" s="37"/>
      <c r="AE92" s="37"/>
      <c r="AF92" s="38"/>
      <c r="AG92" s="15" t="s">
        <v>100</v>
      </c>
      <c r="AH92" s="16"/>
      <c r="AI92" s="16"/>
      <c r="AJ92" s="17"/>
      <c r="AK92" s="39">
        <v>27.93</v>
      </c>
      <c r="AL92" s="40"/>
      <c r="AM92" s="40"/>
      <c r="AN92" s="40"/>
      <c r="AO92" s="41"/>
      <c r="AP92" s="33">
        <v>0</v>
      </c>
      <c r="AQ92" s="34"/>
      <c r="AR92" s="34"/>
      <c r="AS92" s="35"/>
      <c r="AT92" s="33">
        <v>0</v>
      </c>
      <c r="AU92" s="35"/>
      <c r="AV92" s="33">
        <v>0</v>
      </c>
      <c r="AW92" s="34"/>
      <c r="AX92" s="34"/>
      <c r="AY92" s="35"/>
      <c r="AZ92" s="33">
        <v>0</v>
      </c>
      <c r="BA92" s="34"/>
      <c r="BB92" s="34"/>
      <c r="BC92" s="34"/>
      <c r="BD92" s="34"/>
      <c r="BE92" s="35"/>
      <c r="BF92" s="39">
        <v>0.05</v>
      </c>
      <c r="BG92" s="40"/>
      <c r="BH92" s="40"/>
      <c r="BI92" s="40"/>
      <c r="BJ92" s="41"/>
      <c r="BK92" s="36">
        <v>9.8000000000000007</v>
      </c>
      <c r="BL92" s="37"/>
      <c r="BM92" s="37"/>
      <c r="BN92" s="37"/>
      <c r="BO92" s="38"/>
      <c r="BP92" s="39">
        <v>1.31</v>
      </c>
      <c r="BQ92" s="40"/>
      <c r="BR92" s="40"/>
      <c r="BS92" s="41"/>
    </row>
    <row r="93" spans="1:71" ht="11.1" customHeight="1">
      <c r="A93" s="15" t="s">
        <v>101</v>
      </c>
      <c r="B93" s="17"/>
      <c r="C93" s="18"/>
      <c r="D93" s="19"/>
      <c r="E93" s="20"/>
      <c r="F93" s="18"/>
      <c r="G93" s="19"/>
      <c r="H93" s="19"/>
      <c r="I93" s="20"/>
      <c r="J93" s="33">
        <v>200</v>
      </c>
      <c r="K93" s="34"/>
      <c r="L93" s="34"/>
      <c r="M93" s="35"/>
      <c r="N93" s="36">
        <v>20.3</v>
      </c>
      <c r="O93" s="37"/>
      <c r="P93" s="37"/>
      <c r="Q93" s="37"/>
      <c r="R93" s="38"/>
      <c r="S93" s="36">
        <v>2.2000000000000002</v>
      </c>
      <c r="T93" s="37"/>
      <c r="U93" s="37"/>
      <c r="V93" s="37"/>
      <c r="W93" s="38"/>
      <c r="X93" s="36">
        <v>11</v>
      </c>
      <c r="Y93" s="37"/>
      <c r="Z93" s="37"/>
      <c r="AA93" s="38"/>
      <c r="AB93" s="36">
        <v>78</v>
      </c>
      <c r="AC93" s="37"/>
      <c r="AD93" s="37"/>
      <c r="AE93" s="37"/>
      <c r="AF93" s="38"/>
      <c r="AG93" s="15" t="s">
        <v>102</v>
      </c>
      <c r="AH93" s="16"/>
      <c r="AI93" s="16"/>
      <c r="AJ93" s="17"/>
      <c r="AK93" s="36">
        <v>18</v>
      </c>
      <c r="AL93" s="37"/>
      <c r="AM93" s="37"/>
      <c r="AN93" s="37"/>
      <c r="AO93" s="38"/>
      <c r="AP93" s="33">
        <v>0</v>
      </c>
      <c r="AQ93" s="34"/>
      <c r="AR93" s="34"/>
      <c r="AS93" s="35"/>
      <c r="AT93" s="33">
        <v>0</v>
      </c>
      <c r="AU93" s="35"/>
      <c r="AV93" s="33">
        <v>0</v>
      </c>
      <c r="AW93" s="34"/>
      <c r="AX93" s="34"/>
      <c r="AY93" s="35"/>
      <c r="AZ93" s="33">
        <v>0</v>
      </c>
      <c r="BA93" s="34"/>
      <c r="BB93" s="34"/>
      <c r="BC93" s="34"/>
      <c r="BD93" s="34"/>
      <c r="BE93" s="35"/>
      <c r="BF93" s="33">
        <v>0</v>
      </c>
      <c r="BG93" s="34"/>
      <c r="BH93" s="34"/>
      <c r="BI93" s="34"/>
      <c r="BJ93" s="35"/>
      <c r="BK93" s="39">
        <v>0.11</v>
      </c>
      <c r="BL93" s="40"/>
      <c r="BM93" s="40"/>
      <c r="BN93" s="40"/>
      <c r="BO93" s="41"/>
      <c r="BP93" s="39">
        <v>0.72</v>
      </c>
      <c r="BQ93" s="40"/>
      <c r="BR93" s="40"/>
      <c r="BS93" s="41"/>
    </row>
    <row r="94" spans="1:71" ht="12.9" customHeight="1">
      <c r="A94" s="15" t="s">
        <v>103</v>
      </c>
      <c r="B94" s="17"/>
      <c r="C94" s="18"/>
      <c r="D94" s="19"/>
      <c r="E94" s="20"/>
      <c r="F94" s="18"/>
      <c r="G94" s="19"/>
      <c r="H94" s="19"/>
      <c r="I94" s="20"/>
      <c r="J94" s="33">
        <v>10</v>
      </c>
      <c r="K94" s="34"/>
      <c r="L94" s="34"/>
      <c r="M94" s="35"/>
      <c r="N94" s="66">
        <v>1.1000000000000001</v>
      </c>
      <c r="O94" s="67"/>
      <c r="P94" s="67"/>
      <c r="Q94" s="67"/>
      <c r="R94" s="68"/>
      <c r="S94" s="66">
        <v>0.5</v>
      </c>
      <c r="T94" s="67"/>
      <c r="U94" s="67"/>
      <c r="V94" s="67"/>
      <c r="W94" s="68"/>
      <c r="X94" s="66">
        <v>7.5</v>
      </c>
      <c r="Y94" s="67"/>
      <c r="Z94" s="67"/>
      <c r="AA94" s="68"/>
      <c r="AB94" s="66">
        <v>37.700000000000003</v>
      </c>
      <c r="AC94" s="67"/>
      <c r="AD94" s="67"/>
      <c r="AE94" s="67"/>
      <c r="AF94" s="68"/>
      <c r="AG94" s="15" t="s">
        <v>104</v>
      </c>
      <c r="AH94" s="16"/>
      <c r="AI94" s="16"/>
      <c r="AJ94" s="17"/>
      <c r="AK94" s="36">
        <v>2.7</v>
      </c>
      <c r="AL94" s="37"/>
      <c r="AM94" s="37"/>
      <c r="AN94" s="37"/>
      <c r="AO94" s="38"/>
      <c r="AP94" s="36">
        <v>1.9</v>
      </c>
      <c r="AQ94" s="37"/>
      <c r="AR94" s="37"/>
      <c r="AS94" s="38"/>
      <c r="AT94" s="36">
        <v>9.4</v>
      </c>
      <c r="AU94" s="38"/>
      <c r="AV94" s="33">
        <v>0</v>
      </c>
      <c r="AW94" s="34"/>
      <c r="AX94" s="34"/>
      <c r="AY94" s="35"/>
      <c r="AZ94" s="33">
        <v>0</v>
      </c>
      <c r="BA94" s="34"/>
      <c r="BB94" s="34"/>
      <c r="BC94" s="34"/>
      <c r="BD94" s="34"/>
      <c r="BE94" s="35"/>
      <c r="BF94" s="33">
        <v>0</v>
      </c>
      <c r="BG94" s="34"/>
      <c r="BH94" s="34"/>
      <c r="BI94" s="34"/>
      <c r="BJ94" s="35"/>
      <c r="BK94" s="33">
        <v>0</v>
      </c>
      <c r="BL94" s="34"/>
      <c r="BM94" s="34"/>
      <c r="BN94" s="34"/>
      <c r="BO94" s="35"/>
      <c r="BP94" s="36">
        <v>0.2</v>
      </c>
      <c r="BQ94" s="37"/>
      <c r="BR94" s="37"/>
      <c r="BS94" s="38"/>
    </row>
    <row r="95" spans="1:71" ht="23.1" customHeight="1">
      <c r="A95" s="15" t="s">
        <v>105</v>
      </c>
      <c r="B95" s="17"/>
      <c r="C95" s="18"/>
      <c r="D95" s="19"/>
      <c r="E95" s="20"/>
      <c r="F95" s="18"/>
      <c r="G95" s="19"/>
      <c r="H95" s="19"/>
      <c r="I95" s="20"/>
      <c r="J95" s="33">
        <v>80</v>
      </c>
      <c r="K95" s="34"/>
      <c r="L95" s="34"/>
      <c r="M95" s="35"/>
      <c r="N95" s="36">
        <v>13.7</v>
      </c>
      <c r="O95" s="37"/>
      <c r="P95" s="37"/>
      <c r="Q95" s="37"/>
      <c r="R95" s="38"/>
      <c r="S95" s="36">
        <v>16.399999999999999</v>
      </c>
      <c r="T95" s="37"/>
      <c r="U95" s="37"/>
      <c r="V95" s="37"/>
      <c r="W95" s="38"/>
      <c r="X95" s="36">
        <v>2.8</v>
      </c>
      <c r="Y95" s="37"/>
      <c r="Z95" s="37"/>
      <c r="AA95" s="38"/>
      <c r="AB95" s="36">
        <v>192.8</v>
      </c>
      <c r="AC95" s="37"/>
      <c r="AD95" s="37"/>
      <c r="AE95" s="37"/>
      <c r="AF95" s="38"/>
      <c r="AG95" s="15" t="s">
        <v>106</v>
      </c>
      <c r="AH95" s="16"/>
      <c r="AI95" s="16"/>
      <c r="AJ95" s="17"/>
      <c r="AK95" s="39">
        <v>49.89</v>
      </c>
      <c r="AL95" s="40"/>
      <c r="AM95" s="40"/>
      <c r="AN95" s="40"/>
      <c r="AO95" s="41"/>
      <c r="AP95" s="33">
        <v>0</v>
      </c>
      <c r="AQ95" s="34"/>
      <c r="AR95" s="34"/>
      <c r="AS95" s="35"/>
      <c r="AT95" s="33">
        <v>0</v>
      </c>
      <c r="AU95" s="35"/>
      <c r="AV95" s="33">
        <v>0</v>
      </c>
      <c r="AW95" s="34"/>
      <c r="AX95" s="34"/>
      <c r="AY95" s="35"/>
      <c r="AZ95" s="33">
        <v>0</v>
      </c>
      <c r="BA95" s="34"/>
      <c r="BB95" s="34"/>
      <c r="BC95" s="34"/>
      <c r="BD95" s="34"/>
      <c r="BE95" s="35"/>
      <c r="BF95" s="39">
        <v>0.03</v>
      </c>
      <c r="BG95" s="40"/>
      <c r="BH95" s="40"/>
      <c r="BI95" s="40"/>
      <c r="BJ95" s="41"/>
      <c r="BK95" s="39">
        <v>0.32</v>
      </c>
      <c r="BL95" s="40"/>
      <c r="BM95" s="40"/>
      <c r="BN95" s="40"/>
      <c r="BO95" s="41"/>
      <c r="BP95" s="39">
        <v>1.0900000000000001</v>
      </c>
      <c r="BQ95" s="40"/>
      <c r="BR95" s="40"/>
      <c r="BS95" s="41"/>
    </row>
    <row r="96" spans="1:71" ht="11.1" customHeight="1">
      <c r="A96" s="15" t="s">
        <v>107</v>
      </c>
      <c r="B96" s="17"/>
      <c r="C96" s="18"/>
      <c r="D96" s="19"/>
      <c r="E96" s="20"/>
      <c r="F96" s="18"/>
      <c r="G96" s="19"/>
      <c r="H96" s="19"/>
      <c r="I96" s="20"/>
      <c r="J96" s="33">
        <v>150</v>
      </c>
      <c r="K96" s="34"/>
      <c r="L96" s="34"/>
      <c r="M96" s="35"/>
      <c r="N96" s="39">
        <v>3.75</v>
      </c>
      <c r="O96" s="40"/>
      <c r="P96" s="40"/>
      <c r="Q96" s="40"/>
      <c r="R96" s="41"/>
      <c r="S96" s="39">
        <v>4.3099999999999996</v>
      </c>
      <c r="T96" s="40"/>
      <c r="U96" s="40"/>
      <c r="V96" s="40"/>
      <c r="W96" s="41"/>
      <c r="X96" s="39">
        <v>36.68</v>
      </c>
      <c r="Y96" s="40"/>
      <c r="Z96" s="40"/>
      <c r="AA96" s="41"/>
      <c r="AB96" s="39">
        <v>200</v>
      </c>
      <c r="AC96" s="40"/>
      <c r="AD96" s="40"/>
      <c r="AE96" s="40"/>
      <c r="AF96" s="41"/>
      <c r="AG96" s="15" t="s">
        <v>108</v>
      </c>
      <c r="AH96" s="16"/>
      <c r="AI96" s="16"/>
      <c r="AJ96" s="17"/>
      <c r="AK96" s="39">
        <v>2.98</v>
      </c>
      <c r="AL96" s="40"/>
      <c r="AM96" s="40"/>
      <c r="AN96" s="40"/>
      <c r="AO96" s="41"/>
      <c r="AP96" s="33">
        <v>0</v>
      </c>
      <c r="AQ96" s="34"/>
      <c r="AR96" s="34"/>
      <c r="AS96" s="35"/>
      <c r="AT96" s="33">
        <v>0</v>
      </c>
      <c r="AU96" s="35"/>
      <c r="AV96" s="33">
        <v>0</v>
      </c>
      <c r="AW96" s="34"/>
      <c r="AX96" s="34"/>
      <c r="AY96" s="35"/>
      <c r="AZ96" s="33">
        <v>0</v>
      </c>
      <c r="BA96" s="34"/>
      <c r="BB96" s="34"/>
      <c r="BC96" s="34"/>
      <c r="BD96" s="34"/>
      <c r="BE96" s="35"/>
      <c r="BF96" s="39">
        <v>0.02</v>
      </c>
      <c r="BG96" s="40"/>
      <c r="BH96" s="40"/>
      <c r="BI96" s="40"/>
      <c r="BJ96" s="41"/>
      <c r="BK96" s="33">
        <v>0</v>
      </c>
      <c r="BL96" s="34"/>
      <c r="BM96" s="34"/>
      <c r="BN96" s="34"/>
      <c r="BO96" s="35"/>
      <c r="BP96" s="39">
        <v>0.56999999999999995</v>
      </c>
      <c r="BQ96" s="40"/>
      <c r="BR96" s="40"/>
      <c r="BS96" s="41"/>
    </row>
    <row r="97" spans="1:71" ht="11.1" customHeight="1">
      <c r="A97" s="15" t="s">
        <v>109</v>
      </c>
      <c r="B97" s="17"/>
      <c r="C97" s="18"/>
      <c r="D97" s="19"/>
      <c r="E97" s="20"/>
      <c r="F97" s="18"/>
      <c r="G97" s="19"/>
      <c r="H97" s="19"/>
      <c r="I97" s="20"/>
      <c r="J97" s="33">
        <v>50</v>
      </c>
      <c r="K97" s="34"/>
      <c r="L97" s="34"/>
      <c r="M97" s="35"/>
      <c r="N97" s="39">
        <v>0.48</v>
      </c>
      <c r="O97" s="40"/>
      <c r="P97" s="40"/>
      <c r="Q97" s="40"/>
      <c r="R97" s="41"/>
      <c r="S97" s="39">
        <v>1.37</v>
      </c>
      <c r="T97" s="40"/>
      <c r="U97" s="40"/>
      <c r="V97" s="40"/>
      <c r="W97" s="41"/>
      <c r="X97" s="36">
        <v>2.6</v>
      </c>
      <c r="Y97" s="37"/>
      <c r="Z97" s="37"/>
      <c r="AA97" s="38"/>
      <c r="AB97" s="36">
        <v>21.7</v>
      </c>
      <c r="AC97" s="37"/>
      <c r="AD97" s="37"/>
      <c r="AE97" s="37"/>
      <c r="AF97" s="38"/>
      <c r="AG97" s="15" t="s">
        <v>110</v>
      </c>
      <c r="AH97" s="16"/>
      <c r="AI97" s="16"/>
      <c r="AJ97" s="17"/>
      <c r="AK97" s="33">
        <v>0</v>
      </c>
      <c r="AL97" s="34"/>
      <c r="AM97" s="34"/>
      <c r="AN97" s="34"/>
      <c r="AO97" s="35"/>
      <c r="AP97" s="33">
        <v>0</v>
      </c>
      <c r="AQ97" s="34"/>
      <c r="AR97" s="34"/>
      <c r="AS97" s="35"/>
      <c r="AT97" s="33">
        <v>0</v>
      </c>
      <c r="AU97" s="35"/>
      <c r="AV97" s="33">
        <v>0</v>
      </c>
      <c r="AW97" s="34"/>
      <c r="AX97" s="34"/>
      <c r="AY97" s="35"/>
      <c r="AZ97" s="33">
        <v>0</v>
      </c>
      <c r="BA97" s="34"/>
      <c r="BB97" s="34"/>
      <c r="BC97" s="34"/>
      <c r="BD97" s="34"/>
      <c r="BE97" s="35"/>
      <c r="BF97" s="39">
        <v>0.01</v>
      </c>
      <c r="BG97" s="40"/>
      <c r="BH97" s="40"/>
      <c r="BI97" s="40"/>
      <c r="BJ97" s="41"/>
      <c r="BK97" s="33">
        <v>0</v>
      </c>
      <c r="BL97" s="34"/>
      <c r="BM97" s="34"/>
      <c r="BN97" s="34"/>
      <c r="BO97" s="35"/>
      <c r="BP97" s="39">
        <v>0.27</v>
      </c>
      <c r="BQ97" s="40"/>
      <c r="BR97" s="40"/>
      <c r="BS97" s="41"/>
    </row>
    <row r="98" spans="1:71" ht="23.1" customHeight="1">
      <c r="A98" s="18" t="s">
        <v>111</v>
      </c>
      <c r="B98" s="20"/>
      <c r="C98" s="18"/>
      <c r="D98" s="19"/>
      <c r="E98" s="20"/>
      <c r="F98" s="18"/>
      <c r="G98" s="19"/>
      <c r="H98" s="19"/>
      <c r="I98" s="20"/>
      <c r="J98" s="33">
        <v>200</v>
      </c>
      <c r="K98" s="34"/>
      <c r="L98" s="34"/>
      <c r="M98" s="35"/>
      <c r="N98" s="33">
        <v>0</v>
      </c>
      <c r="O98" s="34"/>
      <c r="P98" s="34"/>
      <c r="Q98" s="34"/>
      <c r="R98" s="35"/>
      <c r="S98" s="33">
        <v>0</v>
      </c>
      <c r="T98" s="34"/>
      <c r="U98" s="34"/>
      <c r="V98" s="34"/>
      <c r="W98" s="35"/>
      <c r="X98" s="36">
        <v>13.5</v>
      </c>
      <c r="Y98" s="37"/>
      <c r="Z98" s="37"/>
      <c r="AA98" s="38"/>
      <c r="AB98" s="36">
        <v>46.5</v>
      </c>
      <c r="AC98" s="37"/>
      <c r="AD98" s="37"/>
      <c r="AE98" s="37"/>
      <c r="AF98" s="38"/>
      <c r="AG98" s="15" t="s">
        <v>112</v>
      </c>
      <c r="AH98" s="16"/>
      <c r="AI98" s="16"/>
      <c r="AJ98" s="17"/>
      <c r="AK98" s="39">
        <v>15.16</v>
      </c>
      <c r="AL98" s="40"/>
      <c r="AM98" s="40"/>
      <c r="AN98" s="40"/>
      <c r="AO98" s="41"/>
      <c r="AP98" s="36">
        <v>5.6</v>
      </c>
      <c r="AQ98" s="37"/>
      <c r="AR98" s="37"/>
      <c r="AS98" s="38"/>
      <c r="AT98" s="39">
        <v>7.14</v>
      </c>
      <c r="AU98" s="41"/>
      <c r="AV98" s="33">
        <v>0</v>
      </c>
      <c r="AW98" s="34"/>
      <c r="AX98" s="34"/>
      <c r="AY98" s="35"/>
      <c r="AZ98" s="33">
        <v>0</v>
      </c>
      <c r="BA98" s="34"/>
      <c r="BB98" s="34"/>
      <c r="BC98" s="34"/>
      <c r="BD98" s="34"/>
      <c r="BE98" s="35"/>
      <c r="BF98" s="33">
        <v>0</v>
      </c>
      <c r="BG98" s="34"/>
      <c r="BH98" s="34"/>
      <c r="BI98" s="34"/>
      <c r="BJ98" s="35"/>
      <c r="BK98" s="39">
        <v>4.0599999999999996</v>
      </c>
      <c r="BL98" s="40"/>
      <c r="BM98" s="40"/>
      <c r="BN98" s="40"/>
      <c r="BO98" s="41"/>
      <c r="BP98" s="39">
        <v>0.08</v>
      </c>
      <c r="BQ98" s="40"/>
      <c r="BR98" s="40"/>
      <c r="BS98" s="41"/>
    </row>
    <row r="99" spans="1:71" ht="11.1" customHeight="1">
      <c r="A99" s="15" t="s">
        <v>45</v>
      </c>
      <c r="B99" s="17"/>
      <c r="C99" s="18"/>
      <c r="D99" s="19"/>
      <c r="E99" s="20"/>
      <c r="F99" s="18"/>
      <c r="G99" s="19"/>
      <c r="H99" s="19"/>
      <c r="I99" s="20"/>
      <c r="J99" s="33">
        <v>80</v>
      </c>
      <c r="K99" s="34"/>
      <c r="L99" s="34"/>
      <c r="M99" s="35"/>
      <c r="N99" s="36">
        <v>3.8</v>
      </c>
      <c r="O99" s="37"/>
      <c r="P99" s="37"/>
      <c r="Q99" s="37"/>
      <c r="R99" s="38"/>
      <c r="S99" s="39">
        <v>0.36</v>
      </c>
      <c r="T99" s="40"/>
      <c r="U99" s="40"/>
      <c r="V99" s="40"/>
      <c r="W99" s="41"/>
      <c r="X99" s="39">
        <v>29.85</v>
      </c>
      <c r="Y99" s="40"/>
      <c r="Z99" s="40"/>
      <c r="AA99" s="41"/>
      <c r="AB99" s="33">
        <v>113</v>
      </c>
      <c r="AC99" s="34"/>
      <c r="AD99" s="34"/>
      <c r="AE99" s="34"/>
      <c r="AF99" s="35"/>
      <c r="AG99" s="15" t="s">
        <v>78</v>
      </c>
      <c r="AH99" s="16"/>
      <c r="AI99" s="16"/>
      <c r="AJ99" s="17"/>
      <c r="AK99" s="36">
        <v>5.2</v>
      </c>
      <c r="AL99" s="37"/>
      <c r="AM99" s="37"/>
      <c r="AN99" s="37"/>
      <c r="AO99" s="38"/>
      <c r="AP99" s="39">
        <v>0.32</v>
      </c>
      <c r="AQ99" s="40"/>
      <c r="AR99" s="40"/>
      <c r="AS99" s="41"/>
      <c r="AT99" s="33">
        <v>0</v>
      </c>
      <c r="AU99" s="35"/>
      <c r="AV99" s="33">
        <v>0</v>
      </c>
      <c r="AW99" s="34"/>
      <c r="AX99" s="34"/>
      <c r="AY99" s="35"/>
      <c r="AZ99" s="33">
        <v>0</v>
      </c>
      <c r="BA99" s="34"/>
      <c r="BB99" s="34"/>
      <c r="BC99" s="34"/>
      <c r="BD99" s="34"/>
      <c r="BE99" s="35"/>
      <c r="BF99" s="57">
        <v>3.2000000000000001E-2</v>
      </c>
      <c r="BG99" s="58"/>
      <c r="BH99" s="58"/>
      <c r="BI99" s="58"/>
      <c r="BJ99" s="59"/>
      <c r="BK99" s="57">
        <v>1.6E-2</v>
      </c>
      <c r="BL99" s="58"/>
      <c r="BM99" s="58"/>
      <c r="BN99" s="58"/>
      <c r="BO99" s="59"/>
      <c r="BP99" s="33">
        <v>0</v>
      </c>
      <c r="BQ99" s="34"/>
      <c r="BR99" s="34"/>
      <c r="BS99" s="35"/>
    </row>
    <row r="100" spans="1:71" ht="11.1" customHeight="1">
      <c r="A100" s="15" t="s">
        <v>47</v>
      </c>
      <c r="B100" s="17"/>
      <c r="C100" s="18"/>
      <c r="D100" s="19"/>
      <c r="E100" s="20"/>
      <c r="F100" s="18"/>
      <c r="G100" s="19"/>
      <c r="H100" s="19"/>
      <c r="I100" s="20"/>
      <c r="J100" s="33">
        <v>70</v>
      </c>
      <c r="K100" s="34"/>
      <c r="L100" s="34"/>
      <c r="M100" s="35"/>
      <c r="N100" s="36">
        <v>3.2</v>
      </c>
      <c r="O100" s="37"/>
      <c r="P100" s="37"/>
      <c r="Q100" s="37"/>
      <c r="R100" s="38"/>
      <c r="S100" s="36">
        <v>0.6</v>
      </c>
      <c r="T100" s="37"/>
      <c r="U100" s="37"/>
      <c r="V100" s="37"/>
      <c r="W100" s="38"/>
      <c r="X100" s="36">
        <v>16.2</v>
      </c>
      <c r="Y100" s="37"/>
      <c r="Z100" s="37"/>
      <c r="AA100" s="38"/>
      <c r="AB100" s="36">
        <v>84.5</v>
      </c>
      <c r="AC100" s="37"/>
      <c r="AD100" s="37"/>
      <c r="AE100" s="37"/>
      <c r="AF100" s="38"/>
      <c r="AG100" s="15" t="s">
        <v>79</v>
      </c>
      <c r="AH100" s="16"/>
      <c r="AI100" s="16"/>
      <c r="AJ100" s="17"/>
      <c r="AK100" s="36">
        <v>8.5</v>
      </c>
      <c r="AL100" s="37"/>
      <c r="AM100" s="37"/>
      <c r="AN100" s="37"/>
      <c r="AO100" s="38"/>
      <c r="AP100" s="33">
        <v>0</v>
      </c>
      <c r="AQ100" s="34"/>
      <c r="AR100" s="34"/>
      <c r="AS100" s="35"/>
      <c r="AT100" s="33">
        <v>0</v>
      </c>
      <c r="AU100" s="35"/>
      <c r="AV100" s="33">
        <v>0</v>
      </c>
      <c r="AW100" s="34"/>
      <c r="AX100" s="34"/>
      <c r="AY100" s="35"/>
      <c r="AZ100" s="33">
        <v>0</v>
      </c>
      <c r="BA100" s="34"/>
      <c r="BB100" s="34"/>
      <c r="BC100" s="34"/>
      <c r="BD100" s="34"/>
      <c r="BE100" s="35"/>
      <c r="BF100" s="57">
        <v>4.4999999999999998E-2</v>
      </c>
      <c r="BG100" s="58"/>
      <c r="BH100" s="58"/>
      <c r="BI100" s="58"/>
      <c r="BJ100" s="59"/>
      <c r="BK100" s="33">
        <v>0</v>
      </c>
      <c r="BL100" s="34"/>
      <c r="BM100" s="34"/>
      <c r="BN100" s="34"/>
      <c r="BO100" s="35"/>
      <c r="BP100" s="39">
        <v>0.95</v>
      </c>
      <c r="BQ100" s="40"/>
      <c r="BR100" s="40"/>
      <c r="BS100" s="41"/>
    </row>
    <row r="101" spans="1:71" ht="11.1" customHeight="1">
      <c r="A101" s="18"/>
      <c r="B101" s="20"/>
      <c r="C101" s="18"/>
      <c r="D101" s="19"/>
      <c r="E101" s="20"/>
      <c r="F101" s="18"/>
      <c r="G101" s="19"/>
      <c r="H101" s="19"/>
      <c r="I101" s="20"/>
      <c r="J101" s="18"/>
      <c r="K101" s="19"/>
      <c r="L101" s="19"/>
      <c r="M101" s="20"/>
      <c r="N101" s="18"/>
      <c r="O101" s="19"/>
      <c r="P101" s="19"/>
      <c r="Q101" s="19"/>
      <c r="R101" s="20"/>
      <c r="S101" s="18"/>
      <c r="T101" s="19"/>
      <c r="U101" s="19"/>
      <c r="V101" s="19"/>
      <c r="W101" s="20"/>
      <c r="X101" s="18"/>
      <c r="Y101" s="19"/>
      <c r="Z101" s="19"/>
      <c r="AA101" s="20"/>
      <c r="AB101" s="18"/>
      <c r="AC101" s="19"/>
      <c r="AD101" s="19"/>
      <c r="AE101" s="19"/>
      <c r="AF101" s="20"/>
      <c r="AG101" s="18"/>
      <c r="AH101" s="19"/>
      <c r="AI101" s="19"/>
      <c r="AJ101" s="20"/>
      <c r="AK101" s="18"/>
      <c r="AL101" s="19"/>
      <c r="AM101" s="19"/>
      <c r="AN101" s="19"/>
      <c r="AO101" s="20"/>
      <c r="AP101" s="18"/>
      <c r="AQ101" s="19"/>
      <c r="AR101" s="19"/>
      <c r="AS101" s="20"/>
      <c r="AT101" s="18"/>
      <c r="AU101" s="20"/>
      <c r="AV101" s="18"/>
      <c r="AW101" s="19"/>
      <c r="AX101" s="19"/>
      <c r="AY101" s="20"/>
      <c r="AZ101" s="18"/>
      <c r="BA101" s="19"/>
      <c r="BB101" s="19"/>
      <c r="BC101" s="19"/>
      <c r="BD101" s="19"/>
      <c r="BE101" s="20"/>
      <c r="BF101" s="18"/>
      <c r="BG101" s="19"/>
      <c r="BH101" s="19"/>
      <c r="BI101" s="19"/>
      <c r="BJ101" s="20"/>
      <c r="BK101" s="18"/>
      <c r="BL101" s="19"/>
      <c r="BM101" s="19"/>
      <c r="BN101" s="19"/>
      <c r="BO101" s="20"/>
      <c r="BP101" s="18"/>
      <c r="BQ101" s="19"/>
      <c r="BR101" s="19"/>
      <c r="BS101" s="20"/>
    </row>
    <row r="102" spans="1:71" ht="11.1" customHeight="1">
      <c r="A102" s="18" t="s">
        <v>49</v>
      </c>
      <c r="B102" s="20"/>
      <c r="C102" s="18"/>
      <c r="D102" s="19"/>
      <c r="E102" s="20"/>
      <c r="F102" s="18"/>
      <c r="G102" s="19"/>
      <c r="H102" s="19"/>
      <c r="I102" s="20"/>
      <c r="J102" s="54">
        <f>SUM(J92:J101)</f>
        <v>940</v>
      </c>
      <c r="K102" s="55"/>
      <c r="L102" s="55"/>
      <c r="M102" s="56"/>
      <c r="N102" s="48">
        <f>SUM(N92:N101)</f>
        <v>47.999999999999993</v>
      </c>
      <c r="O102" s="49"/>
      <c r="P102" s="49"/>
      <c r="Q102" s="49"/>
      <c r="R102" s="50"/>
      <c r="S102" s="48">
        <f>SUM(S92:S101)</f>
        <v>29.919999999999998</v>
      </c>
      <c r="T102" s="49"/>
      <c r="U102" s="49"/>
      <c r="V102" s="49"/>
      <c r="W102" s="50"/>
      <c r="X102" s="48">
        <f>SUM(X92:X101)</f>
        <v>128.32999999999998</v>
      </c>
      <c r="Y102" s="49"/>
      <c r="Z102" s="49"/>
      <c r="AA102" s="50"/>
      <c r="AB102" s="51">
        <f>SUM(AB92:AB101)</f>
        <v>851.30000000000007</v>
      </c>
      <c r="AC102" s="52"/>
      <c r="AD102" s="52"/>
      <c r="AE102" s="52"/>
      <c r="AF102" s="53"/>
      <c r="AG102" s="18"/>
      <c r="AH102" s="19"/>
      <c r="AI102" s="19"/>
      <c r="AJ102" s="20"/>
      <c r="AK102" s="48">
        <f>SUM(AK92:AK101)</f>
        <v>130.36000000000001</v>
      </c>
      <c r="AL102" s="49"/>
      <c r="AM102" s="49"/>
      <c r="AN102" s="49"/>
      <c r="AO102" s="50"/>
      <c r="AP102" s="48">
        <f>SUM(AP92:AP101)</f>
        <v>7.82</v>
      </c>
      <c r="AQ102" s="49"/>
      <c r="AR102" s="49"/>
      <c r="AS102" s="50"/>
      <c r="AT102" s="48">
        <f>SUM(AT92:AT101)</f>
        <v>16.54</v>
      </c>
      <c r="AU102" s="50"/>
      <c r="AV102" s="54"/>
      <c r="AW102" s="55"/>
      <c r="AX102" s="55"/>
      <c r="AY102" s="56"/>
      <c r="AZ102" s="54"/>
      <c r="BA102" s="55"/>
      <c r="BB102" s="55"/>
      <c r="BC102" s="55"/>
      <c r="BD102" s="55"/>
      <c r="BE102" s="56"/>
      <c r="BF102" s="60">
        <f>SUM(BF92:BF101)</f>
        <v>0.187</v>
      </c>
      <c r="BG102" s="61"/>
      <c r="BH102" s="61"/>
      <c r="BI102" s="61"/>
      <c r="BJ102" s="62"/>
      <c r="BK102" s="60">
        <f>SUM(BK92:BK101)</f>
        <v>14.305999999999999</v>
      </c>
      <c r="BL102" s="61"/>
      <c r="BM102" s="61"/>
      <c r="BN102" s="61"/>
      <c r="BO102" s="62"/>
      <c r="BP102" s="48">
        <f>SUM(BP92:BP101)</f>
        <v>5.19</v>
      </c>
      <c r="BQ102" s="49"/>
      <c r="BR102" s="49"/>
      <c r="BS102" s="50"/>
    </row>
    <row r="103" spans="1:71" ht="12" customHeight="1">
      <c r="A103" s="18" t="s">
        <v>50</v>
      </c>
      <c r="B103" s="20"/>
      <c r="C103" s="18"/>
      <c r="D103" s="19"/>
      <c r="E103" s="20"/>
      <c r="F103" s="18"/>
      <c r="G103" s="19"/>
      <c r="H103" s="19"/>
      <c r="I103" s="20"/>
      <c r="J103" s="54">
        <f>J88+J90+J102</f>
        <v>1715</v>
      </c>
      <c r="K103" s="55"/>
      <c r="L103" s="55"/>
      <c r="M103" s="56"/>
      <c r="N103" s="48">
        <f>N88+N90+N102</f>
        <v>64.88</v>
      </c>
      <c r="O103" s="49"/>
      <c r="P103" s="49"/>
      <c r="Q103" s="49"/>
      <c r="R103" s="50"/>
      <c r="S103" s="48">
        <f>S88+S102</f>
        <v>52.019999999999996</v>
      </c>
      <c r="T103" s="49"/>
      <c r="U103" s="49"/>
      <c r="V103" s="49"/>
      <c r="W103" s="50"/>
      <c r="X103" s="48">
        <f>X88+X90+X102</f>
        <v>186.79</v>
      </c>
      <c r="Y103" s="49"/>
      <c r="Z103" s="49"/>
      <c r="AA103" s="50"/>
      <c r="AB103" s="48">
        <f>AB88+AB90+AB102</f>
        <v>1374.35</v>
      </c>
      <c r="AC103" s="49"/>
      <c r="AD103" s="49"/>
      <c r="AE103" s="49"/>
      <c r="AF103" s="50"/>
      <c r="AG103" s="18"/>
      <c r="AH103" s="19"/>
      <c r="AI103" s="19"/>
      <c r="AJ103" s="20"/>
      <c r="AK103" s="48">
        <f>AK88+AK90+AK102</f>
        <v>652.34</v>
      </c>
      <c r="AL103" s="49"/>
      <c r="AM103" s="49"/>
      <c r="AN103" s="49"/>
      <c r="AO103" s="50"/>
      <c r="AP103" s="48">
        <f>AP88+AP90+AP102</f>
        <v>62.449999999999996</v>
      </c>
      <c r="AQ103" s="49"/>
      <c r="AR103" s="49"/>
      <c r="AS103" s="50"/>
      <c r="AT103" s="48">
        <f>AT88+AT90+AT102</f>
        <v>254.45</v>
      </c>
      <c r="AU103" s="50"/>
      <c r="AV103" s="48">
        <v>0.19</v>
      </c>
      <c r="AW103" s="49"/>
      <c r="AX103" s="49"/>
      <c r="AY103" s="50"/>
      <c r="AZ103" s="48">
        <v>45.03</v>
      </c>
      <c r="BA103" s="49"/>
      <c r="BB103" s="49"/>
      <c r="BC103" s="49"/>
      <c r="BD103" s="49"/>
      <c r="BE103" s="50"/>
      <c r="BF103" s="60">
        <f>BF88+BF102</f>
        <v>0.58699999999999997</v>
      </c>
      <c r="BG103" s="61"/>
      <c r="BH103" s="61"/>
      <c r="BI103" s="61"/>
      <c r="BJ103" s="62"/>
      <c r="BK103" s="60">
        <f>BK88+BK90+BK102</f>
        <v>19.186</v>
      </c>
      <c r="BL103" s="61"/>
      <c r="BM103" s="61"/>
      <c r="BN103" s="61"/>
      <c r="BO103" s="62"/>
      <c r="BP103" s="48">
        <f>BP88+BP90+BP102</f>
        <v>11.260000000000002</v>
      </c>
      <c r="BQ103" s="49"/>
      <c r="BR103" s="49"/>
      <c r="BS103" s="50"/>
    </row>
    <row r="104" spans="1:71" ht="11.1" customHeight="1">
      <c r="A104" s="18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  <c r="BF104" s="19"/>
      <c r="BG104" s="19"/>
      <c r="BH104" s="19"/>
      <c r="BI104" s="19"/>
      <c r="BJ104" s="19"/>
      <c r="BK104" s="19"/>
      <c r="BL104" s="19"/>
      <c r="BM104" s="19"/>
      <c r="BN104" s="19"/>
      <c r="BO104" s="19"/>
      <c r="BP104" s="19"/>
      <c r="BQ104" s="19"/>
      <c r="BR104" s="19"/>
      <c r="BS104" s="20"/>
    </row>
    <row r="105" spans="1:71" ht="11.1" customHeight="1">
      <c r="A105" s="105" t="s">
        <v>183</v>
      </c>
      <c r="B105" s="106"/>
      <c r="C105" s="106"/>
      <c r="D105" s="106"/>
      <c r="E105" s="106"/>
      <c r="F105" s="106"/>
      <c r="G105" s="106"/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  <c r="R105" s="106"/>
      <c r="S105" s="106"/>
      <c r="T105" s="106"/>
      <c r="U105" s="106"/>
      <c r="V105" s="106"/>
      <c r="W105" s="106"/>
      <c r="X105" s="106"/>
      <c r="Y105" s="106"/>
      <c r="Z105" s="106"/>
      <c r="AA105" s="106"/>
      <c r="AB105" s="106"/>
      <c r="AC105" s="106"/>
      <c r="AD105" s="106"/>
      <c r="AE105" s="106"/>
      <c r="AF105" s="106"/>
      <c r="AG105" s="106"/>
      <c r="AH105" s="106"/>
      <c r="AI105" s="106"/>
      <c r="AJ105" s="106"/>
      <c r="AK105" s="106"/>
      <c r="AL105" s="106"/>
      <c r="AM105" s="106"/>
      <c r="AN105" s="106"/>
      <c r="AO105" s="106"/>
      <c r="AP105" s="106"/>
      <c r="AQ105" s="106"/>
      <c r="AR105" s="106"/>
      <c r="AS105" s="106"/>
      <c r="AT105" s="106"/>
      <c r="AU105" s="106"/>
      <c r="AV105" s="106"/>
      <c r="AW105" s="106"/>
      <c r="AX105" s="106"/>
      <c r="AY105" s="106"/>
      <c r="AZ105" s="106"/>
      <c r="BA105" s="106"/>
      <c r="BB105" s="106"/>
      <c r="BC105" s="106"/>
      <c r="BD105" s="106"/>
      <c r="BE105" s="106"/>
      <c r="BF105" s="106"/>
      <c r="BG105" s="106"/>
      <c r="BH105" s="106"/>
      <c r="BI105" s="106"/>
      <c r="BJ105" s="106"/>
      <c r="BK105" s="106"/>
      <c r="BL105" s="106"/>
      <c r="BM105" s="106"/>
      <c r="BN105" s="106"/>
      <c r="BO105" s="106"/>
      <c r="BP105" s="106"/>
      <c r="BQ105" s="106"/>
      <c r="BR105" s="106"/>
      <c r="BS105" s="109"/>
    </row>
    <row r="106" spans="1:71" ht="11.1" customHeight="1">
      <c r="A106" s="107"/>
      <c r="B106" s="108"/>
      <c r="C106" s="108"/>
      <c r="D106" s="108"/>
      <c r="E106" s="108"/>
      <c r="F106" s="108"/>
      <c r="G106" s="108"/>
      <c r="H106" s="108"/>
      <c r="I106" s="108"/>
      <c r="J106" s="108"/>
      <c r="K106" s="108"/>
      <c r="L106" s="108"/>
      <c r="M106" s="108"/>
      <c r="N106" s="108"/>
      <c r="O106" s="108"/>
      <c r="P106" s="108"/>
      <c r="Q106" s="108"/>
      <c r="R106" s="108"/>
      <c r="S106" s="108"/>
      <c r="T106" s="108"/>
      <c r="U106" s="108"/>
      <c r="V106" s="108"/>
      <c r="W106" s="108"/>
      <c r="X106" s="108"/>
      <c r="Y106" s="108"/>
      <c r="Z106" s="108"/>
      <c r="AA106" s="108"/>
      <c r="AB106" s="108"/>
      <c r="AC106" s="108"/>
      <c r="AD106" s="108"/>
      <c r="AE106" s="108"/>
      <c r="AF106" s="108"/>
      <c r="AG106" s="108"/>
      <c r="AH106" s="108"/>
      <c r="AI106" s="108"/>
      <c r="AJ106" s="108"/>
      <c r="AK106" s="108"/>
      <c r="AL106" s="108"/>
      <c r="AM106" s="108"/>
      <c r="AN106" s="108"/>
      <c r="AO106" s="108"/>
      <c r="AP106" s="108"/>
      <c r="AQ106" s="108"/>
      <c r="AR106" s="108"/>
      <c r="AS106" s="108"/>
      <c r="AT106" s="108"/>
      <c r="AU106" s="108"/>
      <c r="AV106" s="108"/>
      <c r="AW106" s="108"/>
      <c r="AX106" s="108"/>
      <c r="AY106" s="108"/>
      <c r="AZ106" s="108"/>
      <c r="BA106" s="108"/>
      <c r="BB106" s="108"/>
      <c r="BC106" s="108"/>
      <c r="BD106" s="108"/>
      <c r="BE106" s="108"/>
      <c r="BF106" s="108"/>
      <c r="BG106" s="108"/>
      <c r="BH106" s="108"/>
      <c r="BI106" s="108"/>
      <c r="BJ106" s="108"/>
      <c r="BK106" s="108"/>
      <c r="BL106" s="108"/>
      <c r="BM106" s="108"/>
      <c r="BN106" s="108"/>
      <c r="BO106" s="108"/>
      <c r="BP106" s="108"/>
      <c r="BQ106" s="108"/>
      <c r="BR106" s="108"/>
      <c r="BS106" s="110"/>
    </row>
    <row r="107" spans="1:71" ht="11.1" customHeight="1">
      <c r="A107" s="9" t="s">
        <v>1</v>
      </c>
      <c r="B107" s="10"/>
      <c r="C107" s="11"/>
      <c r="D107" s="9" t="s">
        <v>2</v>
      </c>
      <c r="E107" s="11"/>
      <c r="F107" s="9" t="s">
        <v>3</v>
      </c>
      <c r="G107" s="10"/>
      <c r="H107" s="10"/>
      <c r="I107" s="11"/>
      <c r="J107" s="9" t="s">
        <v>4</v>
      </c>
      <c r="K107" s="10"/>
      <c r="L107" s="10"/>
      <c r="M107" s="11"/>
      <c r="N107" s="15" t="s">
        <v>5</v>
      </c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7"/>
      <c r="AG107" s="83" t="s">
        <v>11</v>
      </c>
      <c r="AH107" s="84"/>
      <c r="AI107" s="84"/>
      <c r="AJ107" s="85"/>
      <c r="AK107" s="15" t="s">
        <v>6</v>
      </c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6"/>
      <c r="BR107" s="16"/>
      <c r="BS107" s="17"/>
    </row>
    <row r="108" spans="1:71" ht="35.1" customHeight="1">
      <c r="A108" s="12"/>
      <c r="B108" s="13"/>
      <c r="C108" s="14"/>
      <c r="D108" s="12"/>
      <c r="E108" s="14"/>
      <c r="F108" s="12"/>
      <c r="G108" s="13"/>
      <c r="H108" s="13"/>
      <c r="I108" s="14"/>
      <c r="J108" s="12"/>
      <c r="K108" s="13"/>
      <c r="L108" s="13"/>
      <c r="M108" s="14"/>
      <c r="N108" s="15" t="s">
        <v>7</v>
      </c>
      <c r="O108" s="16"/>
      <c r="P108" s="16"/>
      <c r="Q108" s="16"/>
      <c r="R108" s="17"/>
      <c r="S108" s="15" t="s">
        <v>8</v>
      </c>
      <c r="T108" s="16"/>
      <c r="U108" s="16"/>
      <c r="V108" s="16"/>
      <c r="W108" s="17"/>
      <c r="X108" s="15" t="s">
        <v>9</v>
      </c>
      <c r="Y108" s="16"/>
      <c r="Z108" s="16"/>
      <c r="AA108" s="17"/>
      <c r="AB108" s="15" t="s">
        <v>10</v>
      </c>
      <c r="AC108" s="16"/>
      <c r="AD108" s="16"/>
      <c r="AE108" s="16"/>
      <c r="AF108" s="17"/>
      <c r="AG108" s="89"/>
      <c r="AH108" s="90"/>
      <c r="AI108" s="90"/>
      <c r="AJ108" s="91"/>
      <c r="AK108" s="63" t="s">
        <v>52</v>
      </c>
      <c r="AL108" s="64"/>
      <c r="AM108" s="64"/>
      <c r="AN108" s="65"/>
      <c r="AO108" s="15" t="s">
        <v>53</v>
      </c>
      <c r="AP108" s="16"/>
      <c r="AQ108" s="16"/>
      <c r="AR108" s="17"/>
      <c r="AS108" s="63" t="s">
        <v>54</v>
      </c>
      <c r="AT108" s="64"/>
      <c r="AU108" s="65"/>
      <c r="AV108" s="63" t="s">
        <v>55</v>
      </c>
      <c r="AW108" s="64"/>
      <c r="AX108" s="64"/>
      <c r="AY108" s="64"/>
      <c r="AZ108" s="65"/>
      <c r="BA108" s="63" t="s">
        <v>56</v>
      </c>
      <c r="BB108" s="64"/>
      <c r="BC108" s="64"/>
      <c r="BD108" s="64"/>
      <c r="BE108" s="64"/>
      <c r="BF108" s="65"/>
      <c r="BG108" s="63" t="s">
        <v>57</v>
      </c>
      <c r="BH108" s="64"/>
      <c r="BI108" s="64"/>
      <c r="BJ108" s="64"/>
      <c r="BK108" s="65"/>
      <c r="BL108" s="63" t="s">
        <v>58</v>
      </c>
      <c r="BM108" s="64"/>
      <c r="BN108" s="64"/>
      <c r="BO108" s="65"/>
      <c r="BP108" s="63" t="s">
        <v>59</v>
      </c>
      <c r="BQ108" s="64"/>
      <c r="BR108" s="64"/>
      <c r="BS108" s="65"/>
    </row>
    <row r="109" spans="1:71" ht="14.1" customHeight="1">
      <c r="A109" s="30" t="s">
        <v>20</v>
      </c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2"/>
      <c r="AK109" s="18"/>
      <c r="AL109" s="19"/>
      <c r="AM109" s="19"/>
      <c r="AN109" s="20"/>
      <c r="AO109" s="18"/>
      <c r="AP109" s="19"/>
      <c r="AQ109" s="19"/>
      <c r="AR109" s="20"/>
      <c r="AS109" s="18"/>
      <c r="AT109" s="19"/>
      <c r="AU109" s="20"/>
      <c r="AV109" s="18"/>
      <c r="AW109" s="19"/>
      <c r="AX109" s="19"/>
      <c r="AY109" s="19"/>
      <c r="AZ109" s="20"/>
      <c r="BA109" s="18"/>
      <c r="BB109" s="19"/>
      <c r="BC109" s="19"/>
      <c r="BD109" s="19"/>
      <c r="BE109" s="19"/>
      <c r="BF109" s="20"/>
      <c r="BG109" s="18"/>
      <c r="BH109" s="19"/>
      <c r="BI109" s="19"/>
      <c r="BJ109" s="19"/>
      <c r="BK109" s="20"/>
      <c r="BL109" s="18"/>
      <c r="BM109" s="19"/>
      <c r="BN109" s="19"/>
      <c r="BO109" s="20"/>
      <c r="BP109" s="18"/>
      <c r="BQ109" s="19"/>
      <c r="BR109" s="19"/>
      <c r="BS109" s="20"/>
    </row>
    <row r="110" spans="1:71" ht="35.1" customHeight="1">
      <c r="A110" s="15" t="s">
        <v>113</v>
      </c>
      <c r="B110" s="16"/>
      <c r="C110" s="17"/>
      <c r="D110" s="18"/>
      <c r="E110" s="20"/>
      <c r="F110" s="18"/>
      <c r="G110" s="19"/>
      <c r="H110" s="19"/>
      <c r="I110" s="20"/>
      <c r="J110" s="33">
        <v>150</v>
      </c>
      <c r="K110" s="34"/>
      <c r="L110" s="34"/>
      <c r="M110" s="35"/>
      <c r="N110" s="39">
        <v>2.4500000000000002</v>
      </c>
      <c r="O110" s="40"/>
      <c r="P110" s="40"/>
      <c r="Q110" s="41"/>
      <c r="R110" s="39">
        <v>0.36</v>
      </c>
      <c r="S110" s="40"/>
      <c r="T110" s="40"/>
      <c r="U110" s="40"/>
      <c r="V110" s="40"/>
      <c r="W110" s="41"/>
      <c r="X110" s="39">
        <v>0.36</v>
      </c>
      <c r="Y110" s="40"/>
      <c r="Z110" s="40"/>
      <c r="AA110" s="41"/>
      <c r="AB110" s="36">
        <v>99.6</v>
      </c>
      <c r="AC110" s="37"/>
      <c r="AD110" s="37"/>
      <c r="AE110" s="37"/>
      <c r="AF110" s="38"/>
      <c r="AG110" s="15" t="s">
        <v>114</v>
      </c>
      <c r="AH110" s="16"/>
      <c r="AI110" s="16"/>
      <c r="AJ110" s="17"/>
      <c r="AK110" s="39">
        <v>72.69</v>
      </c>
      <c r="AL110" s="40"/>
      <c r="AM110" s="40"/>
      <c r="AN110" s="41"/>
      <c r="AO110" s="33">
        <v>0</v>
      </c>
      <c r="AP110" s="34"/>
      <c r="AQ110" s="34"/>
      <c r="AR110" s="35"/>
      <c r="AS110" s="33">
        <v>0</v>
      </c>
      <c r="AT110" s="34"/>
      <c r="AU110" s="35"/>
      <c r="AV110" s="33">
        <v>0</v>
      </c>
      <c r="AW110" s="34"/>
      <c r="AX110" s="34"/>
      <c r="AY110" s="34"/>
      <c r="AZ110" s="35"/>
      <c r="BA110" s="33">
        <v>0</v>
      </c>
      <c r="BB110" s="34"/>
      <c r="BC110" s="34"/>
      <c r="BD110" s="34"/>
      <c r="BE110" s="34"/>
      <c r="BF110" s="35"/>
      <c r="BG110" s="57">
        <v>2.5000000000000001E-2</v>
      </c>
      <c r="BH110" s="58"/>
      <c r="BI110" s="58"/>
      <c r="BJ110" s="58"/>
      <c r="BK110" s="59"/>
      <c r="BL110" s="39">
        <v>0.09</v>
      </c>
      <c r="BM110" s="40"/>
      <c r="BN110" s="40"/>
      <c r="BO110" s="41"/>
      <c r="BP110" s="39">
        <v>0.92</v>
      </c>
      <c r="BQ110" s="40"/>
      <c r="BR110" s="40"/>
      <c r="BS110" s="41"/>
    </row>
    <row r="111" spans="1:71" ht="15.9" customHeight="1">
      <c r="A111" s="15" t="s">
        <v>23</v>
      </c>
      <c r="B111" s="16"/>
      <c r="C111" s="17"/>
      <c r="D111" s="18"/>
      <c r="E111" s="20"/>
      <c r="F111" s="18"/>
      <c r="G111" s="19"/>
      <c r="H111" s="19"/>
      <c r="I111" s="20"/>
      <c r="J111" s="33">
        <v>200</v>
      </c>
      <c r="K111" s="34"/>
      <c r="L111" s="34"/>
      <c r="M111" s="35"/>
      <c r="N111" s="36">
        <v>3.9</v>
      </c>
      <c r="O111" s="37"/>
      <c r="P111" s="37"/>
      <c r="Q111" s="38"/>
      <c r="R111" s="36">
        <v>4.5</v>
      </c>
      <c r="S111" s="37"/>
      <c r="T111" s="37"/>
      <c r="U111" s="37"/>
      <c r="V111" s="37"/>
      <c r="W111" s="38"/>
      <c r="X111" s="36">
        <v>21.6</v>
      </c>
      <c r="Y111" s="37"/>
      <c r="Z111" s="37"/>
      <c r="AA111" s="38"/>
      <c r="AB111" s="36">
        <v>138</v>
      </c>
      <c r="AC111" s="37"/>
      <c r="AD111" s="37"/>
      <c r="AE111" s="37"/>
      <c r="AF111" s="38"/>
      <c r="AG111" s="15" t="s">
        <v>24</v>
      </c>
      <c r="AH111" s="16"/>
      <c r="AI111" s="16"/>
      <c r="AJ111" s="17"/>
      <c r="AK111" s="36">
        <v>11.6</v>
      </c>
      <c r="AL111" s="37"/>
      <c r="AM111" s="37"/>
      <c r="AN111" s="38"/>
      <c r="AO111" s="36">
        <v>5.3</v>
      </c>
      <c r="AP111" s="37"/>
      <c r="AQ111" s="37"/>
      <c r="AR111" s="38"/>
      <c r="AS111" s="39">
        <v>4.9400000000000004</v>
      </c>
      <c r="AT111" s="40"/>
      <c r="AU111" s="41"/>
      <c r="AV111" s="33">
        <v>0</v>
      </c>
      <c r="AW111" s="34"/>
      <c r="AX111" s="34"/>
      <c r="AY111" s="34"/>
      <c r="AZ111" s="35"/>
      <c r="BA111" s="36">
        <v>6</v>
      </c>
      <c r="BB111" s="37"/>
      <c r="BC111" s="37"/>
      <c r="BD111" s="37"/>
      <c r="BE111" s="37"/>
      <c r="BF111" s="38"/>
      <c r="BG111" s="39">
        <v>0.06</v>
      </c>
      <c r="BH111" s="40"/>
      <c r="BI111" s="40"/>
      <c r="BJ111" s="40"/>
      <c r="BK111" s="41"/>
      <c r="BL111" s="33">
        <v>0</v>
      </c>
      <c r="BM111" s="34"/>
      <c r="BN111" s="34"/>
      <c r="BO111" s="35"/>
      <c r="BP111" s="39">
        <v>0.54</v>
      </c>
      <c r="BQ111" s="40"/>
      <c r="BR111" s="40"/>
      <c r="BS111" s="41"/>
    </row>
    <row r="112" spans="1:71" ht="23.1" customHeight="1">
      <c r="A112" s="15" t="s">
        <v>66</v>
      </c>
      <c r="B112" s="16"/>
      <c r="C112" s="17"/>
      <c r="D112" s="18"/>
      <c r="E112" s="20"/>
      <c r="F112" s="18"/>
      <c r="G112" s="19"/>
      <c r="H112" s="19"/>
      <c r="I112" s="20"/>
      <c r="J112" s="33">
        <v>60</v>
      </c>
      <c r="K112" s="34"/>
      <c r="L112" s="34"/>
      <c r="M112" s="35"/>
      <c r="N112" s="36">
        <v>3.9</v>
      </c>
      <c r="O112" s="37"/>
      <c r="P112" s="37"/>
      <c r="Q112" s="38"/>
      <c r="R112" s="36">
        <v>7.7</v>
      </c>
      <c r="S112" s="37"/>
      <c r="T112" s="37"/>
      <c r="U112" s="37"/>
      <c r="V112" s="37"/>
      <c r="W112" s="38"/>
      <c r="X112" s="36">
        <v>23.5</v>
      </c>
      <c r="Y112" s="37"/>
      <c r="Z112" s="37"/>
      <c r="AA112" s="38"/>
      <c r="AB112" s="36">
        <v>181.1</v>
      </c>
      <c r="AC112" s="37"/>
      <c r="AD112" s="37"/>
      <c r="AE112" s="37"/>
      <c r="AF112" s="38"/>
      <c r="AG112" s="15" t="s">
        <v>67</v>
      </c>
      <c r="AH112" s="16"/>
      <c r="AI112" s="16"/>
      <c r="AJ112" s="17"/>
      <c r="AK112" s="36">
        <v>2.4</v>
      </c>
      <c r="AL112" s="37"/>
      <c r="AM112" s="37"/>
      <c r="AN112" s="38"/>
      <c r="AO112" s="33">
        <v>0</v>
      </c>
      <c r="AP112" s="34"/>
      <c r="AQ112" s="34"/>
      <c r="AR112" s="35"/>
      <c r="AS112" s="33">
        <v>0</v>
      </c>
      <c r="AT112" s="34"/>
      <c r="AU112" s="35"/>
      <c r="AV112" s="33">
        <v>0</v>
      </c>
      <c r="AW112" s="34"/>
      <c r="AX112" s="34"/>
      <c r="AY112" s="34"/>
      <c r="AZ112" s="35"/>
      <c r="BA112" s="33">
        <v>0</v>
      </c>
      <c r="BB112" s="34"/>
      <c r="BC112" s="34"/>
      <c r="BD112" s="34"/>
      <c r="BE112" s="34"/>
      <c r="BF112" s="35"/>
      <c r="BG112" s="33">
        <v>0</v>
      </c>
      <c r="BH112" s="34"/>
      <c r="BI112" s="34"/>
      <c r="BJ112" s="34"/>
      <c r="BK112" s="35"/>
      <c r="BL112" s="33">
        <v>0</v>
      </c>
      <c r="BM112" s="34"/>
      <c r="BN112" s="34"/>
      <c r="BO112" s="35"/>
      <c r="BP112" s="39">
        <v>0.02</v>
      </c>
      <c r="BQ112" s="40"/>
      <c r="BR112" s="40"/>
      <c r="BS112" s="41"/>
    </row>
    <row r="113" spans="1:71" ht="12.9" customHeight="1">
      <c r="A113" s="15" t="s">
        <v>27</v>
      </c>
      <c r="B113" s="16"/>
      <c r="C113" s="17"/>
      <c r="D113" s="33">
        <v>150</v>
      </c>
      <c r="E113" s="35"/>
      <c r="F113" s="33">
        <v>150</v>
      </c>
      <c r="G113" s="34"/>
      <c r="H113" s="34"/>
      <c r="I113" s="35"/>
      <c r="J113" s="33">
        <v>150</v>
      </c>
      <c r="K113" s="34"/>
      <c r="L113" s="34"/>
      <c r="M113" s="35"/>
      <c r="N113" s="42">
        <v>52</v>
      </c>
      <c r="O113" s="43"/>
      <c r="P113" s="43"/>
      <c r="Q113" s="44"/>
      <c r="R113" s="33">
        <v>0</v>
      </c>
      <c r="S113" s="34"/>
      <c r="T113" s="34"/>
      <c r="U113" s="34"/>
      <c r="V113" s="34"/>
      <c r="W113" s="35"/>
      <c r="X113" s="36">
        <v>13.5</v>
      </c>
      <c r="Y113" s="37"/>
      <c r="Z113" s="37"/>
      <c r="AA113" s="38"/>
      <c r="AB113" s="36">
        <v>58.5</v>
      </c>
      <c r="AC113" s="37"/>
      <c r="AD113" s="37"/>
      <c r="AE113" s="37"/>
      <c r="AF113" s="38"/>
      <c r="AG113" s="27" t="s">
        <v>28</v>
      </c>
      <c r="AH113" s="28"/>
      <c r="AI113" s="28"/>
      <c r="AJ113" s="29"/>
      <c r="AK113" s="36">
        <v>35</v>
      </c>
      <c r="AL113" s="37"/>
      <c r="AM113" s="37"/>
      <c r="AN113" s="38"/>
      <c r="AO113" s="36">
        <v>11</v>
      </c>
      <c r="AP113" s="37"/>
      <c r="AQ113" s="37"/>
      <c r="AR113" s="38"/>
      <c r="AS113" s="36">
        <v>17</v>
      </c>
      <c r="AT113" s="37"/>
      <c r="AU113" s="38"/>
      <c r="AV113" s="33">
        <v>0</v>
      </c>
      <c r="AW113" s="34"/>
      <c r="AX113" s="34"/>
      <c r="AY113" s="34"/>
      <c r="AZ113" s="35"/>
      <c r="BA113" s="36">
        <v>38</v>
      </c>
      <c r="BB113" s="37"/>
      <c r="BC113" s="37"/>
      <c r="BD113" s="37"/>
      <c r="BE113" s="37"/>
      <c r="BF113" s="38"/>
      <c r="BG113" s="36">
        <v>0.1</v>
      </c>
      <c r="BH113" s="37"/>
      <c r="BI113" s="37"/>
      <c r="BJ113" s="37"/>
      <c r="BK113" s="38"/>
      <c r="BL113" s="36">
        <v>0.2</v>
      </c>
      <c r="BM113" s="37"/>
      <c r="BN113" s="37"/>
      <c r="BO113" s="38"/>
      <c r="BP113" s="36">
        <v>0.1</v>
      </c>
      <c r="BQ113" s="37"/>
      <c r="BR113" s="37"/>
      <c r="BS113" s="38"/>
    </row>
    <row r="114" spans="1:71" ht="12.9" customHeight="1">
      <c r="A114" s="18"/>
      <c r="B114" s="19"/>
      <c r="C114" s="20"/>
      <c r="D114" s="18"/>
      <c r="E114" s="20"/>
      <c r="F114" s="18"/>
      <c r="G114" s="19"/>
      <c r="H114" s="19"/>
      <c r="I114" s="20"/>
      <c r="J114" s="18"/>
      <c r="K114" s="19"/>
      <c r="L114" s="19"/>
      <c r="M114" s="20"/>
      <c r="N114" s="18"/>
      <c r="O114" s="19"/>
      <c r="P114" s="19"/>
      <c r="Q114" s="20"/>
      <c r="R114" s="18"/>
      <c r="S114" s="19"/>
      <c r="T114" s="19"/>
      <c r="U114" s="19"/>
      <c r="V114" s="19"/>
      <c r="W114" s="20"/>
      <c r="X114" s="18"/>
      <c r="Y114" s="19"/>
      <c r="Z114" s="19"/>
      <c r="AA114" s="20"/>
      <c r="AB114" s="18"/>
      <c r="AC114" s="19"/>
      <c r="AD114" s="19"/>
      <c r="AE114" s="19"/>
      <c r="AF114" s="20"/>
      <c r="AG114" s="18"/>
      <c r="AH114" s="19"/>
      <c r="AI114" s="19"/>
      <c r="AJ114" s="20"/>
      <c r="AK114" s="18"/>
      <c r="AL114" s="19"/>
      <c r="AM114" s="19"/>
      <c r="AN114" s="20"/>
      <c r="AO114" s="18"/>
      <c r="AP114" s="19"/>
      <c r="AQ114" s="19"/>
      <c r="AR114" s="20"/>
      <c r="AS114" s="18"/>
      <c r="AT114" s="19"/>
      <c r="AU114" s="20"/>
      <c r="AV114" s="18"/>
      <c r="AW114" s="19"/>
      <c r="AX114" s="19"/>
      <c r="AY114" s="19"/>
      <c r="AZ114" s="20"/>
      <c r="BA114" s="18"/>
      <c r="BB114" s="19"/>
      <c r="BC114" s="19"/>
      <c r="BD114" s="19"/>
      <c r="BE114" s="19"/>
      <c r="BF114" s="20"/>
      <c r="BG114" s="18"/>
      <c r="BH114" s="19"/>
      <c r="BI114" s="19"/>
      <c r="BJ114" s="19"/>
      <c r="BK114" s="20"/>
      <c r="BL114" s="18"/>
      <c r="BM114" s="19"/>
      <c r="BN114" s="19"/>
      <c r="BO114" s="20"/>
      <c r="BP114" s="18"/>
      <c r="BQ114" s="19"/>
      <c r="BR114" s="19"/>
      <c r="BS114" s="20"/>
    </row>
    <row r="115" spans="1:71" ht="11.1" customHeight="1">
      <c r="A115" s="78" t="s">
        <v>115</v>
      </c>
      <c r="B115" s="95"/>
      <c r="C115" s="79"/>
      <c r="D115" s="18"/>
      <c r="E115" s="20"/>
      <c r="F115" s="18"/>
      <c r="G115" s="19"/>
      <c r="H115" s="19"/>
      <c r="I115" s="20"/>
      <c r="J115" s="54">
        <f>SUM(J110:J114)</f>
        <v>560</v>
      </c>
      <c r="K115" s="55"/>
      <c r="L115" s="55"/>
      <c r="M115" s="56"/>
      <c r="N115" s="48">
        <f>SUM(N110:N114)</f>
        <v>62.25</v>
      </c>
      <c r="O115" s="49"/>
      <c r="P115" s="49"/>
      <c r="Q115" s="50"/>
      <c r="R115" s="48">
        <f>SUM(R110:R114)</f>
        <v>12.56</v>
      </c>
      <c r="S115" s="49"/>
      <c r="T115" s="49"/>
      <c r="U115" s="49"/>
      <c r="V115" s="49"/>
      <c r="W115" s="50"/>
      <c r="X115" s="48">
        <f>SUM(X110:X114)</f>
        <v>58.96</v>
      </c>
      <c r="Y115" s="49"/>
      <c r="Z115" s="49"/>
      <c r="AA115" s="50"/>
      <c r="AB115" s="51">
        <f>SUM(AB110:AB114)</f>
        <v>477.2</v>
      </c>
      <c r="AC115" s="52"/>
      <c r="AD115" s="52"/>
      <c r="AE115" s="52"/>
      <c r="AF115" s="53"/>
      <c r="AG115" s="18"/>
      <c r="AH115" s="19"/>
      <c r="AI115" s="19"/>
      <c r="AJ115" s="20"/>
      <c r="AK115" s="48">
        <f>SUM(AK110:AK114)</f>
        <v>121.69</v>
      </c>
      <c r="AL115" s="49"/>
      <c r="AM115" s="49"/>
      <c r="AN115" s="50"/>
      <c r="AO115" s="51">
        <f>SUM(AO110:AO114)</f>
        <v>16.3</v>
      </c>
      <c r="AP115" s="52"/>
      <c r="AQ115" s="52"/>
      <c r="AR115" s="53"/>
      <c r="AS115" s="48">
        <f>SUM(AS110:AS114)</f>
        <v>21.94</v>
      </c>
      <c r="AT115" s="49"/>
      <c r="AU115" s="50"/>
      <c r="AV115" s="54"/>
      <c r="AW115" s="55"/>
      <c r="AX115" s="55"/>
      <c r="AY115" s="55"/>
      <c r="AZ115" s="56"/>
      <c r="BA115" s="51">
        <f>SUM(BA110:BA114)</f>
        <v>44</v>
      </c>
      <c r="BB115" s="52"/>
      <c r="BC115" s="52"/>
      <c r="BD115" s="52"/>
      <c r="BE115" s="52"/>
      <c r="BF115" s="53"/>
      <c r="BG115" s="48">
        <f>SUM(BG110:BG114)</f>
        <v>0.185</v>
      </c>
      <c r="BH115" s="49"/>
      <c r="BI115" s="49"/>
      <c r="BJ115" s="49"/>
      <c r="BK115" s="50"/>
      <c r="BL115" s="48">
        <f>SUM(BL110:BL114)</f>
        <v>0.29000000000000004</v>
      </c>
      <c r="BM115" s="49"/>
      <c r="BN115" s="49"/>
      <c r="BO115" s="50"/>
      <c r="BP115" s="48">
        <f>SUM(BP110:BP114)</f>
        <v>1.58</v>
      </c>
      <c r="BQ115" s="49"/>
      <c r="BR115" s="49"/>
      <c r="BS115" s="50"/>
    </row>
    <row r="116" spans="1:71" ht="14.1" customHeight="1">
      <c r="A116" s="30" t="s">
        <v>30</v>
      </c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2"/>
      <c r="AK116" s="18"/>
      <c r="AL116" s="19"/>
      <c r="AM116" s="19"/>
      <c r="AN116" s="20"/>
      <c r="AO116" s="18"/>
      <c r="AP116" s="19"/>
      <c r="AQ116" s="19"/>
      <c r="AR116" s="20"/>
      <c r="AS116" s="18"/>
      <c r="AT116" s="19"/>
      <c r="AU116" s="20"/>
      <c r="AV116" s="18"/>
      <c r="AW116" s="19"/>
      <c r="AX116" s="19"/>
      <c r="AY116" s="19"/>
      <c r="AZ116" s="20"/>
      <c r="BA116" s="18"/>
      <c r="BB116" s="19"/>
      <c r="BC116" s="19"/>
      <c r="BD116" s="19"/>
      <c r="BE116" s="19"/>
      <c r="BF116" s="20"/>
      <c r="BG116" s="18"/>
      <c r="BH116" s="19"/>
      <c r="BI116" s="19"/>
      <c r="BJ116" s="19"/>
      <c r="BK116" s="20"/>
      <c r="BL116" s="18"/>
      <c r="BM116" s="19"/>
      <c r="BN116" s="19"/>
      <c r="BO116" s="20"/>
      <c r="BP116" s="18"/>
      <c r="BQ116" s="19"/>
      <c r="BR116" s="19"/>
      <c r="BS116" s="20"/>
    </row>
    <row r="117" spans="1:71" ht="12" customHeight="1">
      <c r="A117" s="15" t="s">
        <v>31</v>
      </c>
      <c r="B117" s="16"/>
      <c r="C117" s="17"/>
      <c r="D117" s="18"/>
      <c r="E117" s="20"/>
      <c r="F117" s="18"/>
      <c r="G117" s="19"/>
      <c r="H117" s="19"/>
      <c r="I117" s="20"/>
      <c r="J117" s="54">
        <v>200</v>
      </c>
      <c r="K117" s="55"/>
      <c r="L117" s="55"/>
      <c r="M117" s="56"/>
      <c r="N117" s="48">
        <v>0.46</v>
      </c>
      <c r="O117" s="49"/>
      <c r="P117" s="49"/>
      <c r="Q117" s="50"/>
      <c r="R117" s="54">
        <v>0</v>
      </c>
      <c r="S117" s="55"/>
      <c r="T117" s="55"/>
      <c r="U117" s="55"/>
      <c r="V117" s="55"/>
      <c r="W117" s="56"/>
      <c r="X117" s="48">
        <v>11.96</v>
      </c>
      <c r="Y117" s="49"/>
      <c r="Z117" s="49"/>
      <c r="AA117" s="50"/>
      <c r="AB117" s="48">
        <v>51.75</v>
      </c>
      <c r="AC117" s="49"/>
      <c r="AD117" s="49"/>
      <c r="AE117" s="49"/>
      <c r="AF117" s="50"/>
      <c r="AG117" s="18" t="s">
        <v>32</v>
      </c>
      <c r="AH117" s="19"/>
      <c r="AI117" s="19"/>
      <c r="AJ117" s="20"/>
      <c r="AK117" s="51">
        <v>10.5</v>
      </c>
      <c r="AL117" s="52"/>
      <c r="AM117" s="52"/>
      <c r="AN117" s="53"/>
      <c r="AO117" s="51">
        <v>6</v>
      </c>
      <c r="AP117" s="52"/>
      <c r="AQ117" s="52"/>
      <c r="AR117" s="53"/>
      <c r="AS117" s="51">
        <v>10.5</v>
      </c>
      <c r="AT117" s="52"/>
      <c r="AU117" s="53"/>
      <c r="AV117" s="54">
        <v>0</v>
      </c>
      <c r="AW117" s="55"/>
      <c r="AX117" s="55"/>
      <c r="AY117" s="55"/>
      <c r="AZ117" s="56"/>
      <c r="BA117" s="54">
        <v>0</v>
      </c>
      <c r="BB117" s="55"/>
      <c r="BC117" s="55"/>
      <c r="BD117" s="55"/>
      <c r="BE117" s="55"/>
      <c r="BF117" s="56"/>
      <c r="BG117" s="54">
        <v>0</v>
      </c>
      <c r="BH117" s="55"/>
      <c r="BI117" s="55"/>
      <c r="BJ117" s="55"/>
      <c r="BK117" s="56"/>
      <c r="BL117" s="51">
        <v>3</v>
      </c>
      <c r="BM117" s="52"/>
      <c r="BN117" s="52"/>
      <c r="BO117" s="53"/>
      <c r="BP117" s="51">
        <v>2.1</v>
      </c>
      <c r="BQ117" s="52"/>
      <c r="BR117" s="52"/>
      <c r="BS117" s="53"/>
    </row>
    <row r="118" spans="1:71" ht="14.1" customHeight="1">
      <c r="A118" s="30" t="s">
        <v>33</v>
      </c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2"/>
      <c r="AK118" s="18"/>
      <c r="AL118" s="19"/>
      <c r="AM118" s="19"/>
      <c r="AN118" s="20"/>
      <c r="AO118" s="18"/>
      <c r="AP118" s="19"/>
      <c r="AQ118" s="19"/>
      <c r="AR118" s="20"/>
      <c r="AS118" s="18"/>
      <c r="AT118" s="19"/>
      <c r="AU118" s="20"/>
      <c r="AV118" s="18"/>
      <c r="AW118" s="19"/>
      <c r="AX118" s="19"/>
      <c r="AY118" s="19"/>
      <c r="AZ118" s="20"/>
      <c r="BA118" s="18"/>
      <c r="BB118" s="19"/>
      <c r="BC118" s="19"/>
      <c r="BD118" s="19"/>
      <c r="BE118" s="19"/>
      <c r="BF118" s="20"/>
      <c r="BG118" s="18"/>
      <c r="BH118" s="19"/>
      <c r="BI118" s="19"/>
      <c r="BJ118" s="19"/>
      <c r="BK118" s="20"/>
      <c r="BL118" s="18"/>
      <c r="BM118" s="19"/>
      <c r="BN118" s="19"/>
      <c r="BO118" s="20"/>
      <c r="BP118" s="18"/>
      <c r="BQ118" s="19"/>
      <c r="BR118" s="19"/>
      <c r="BS118" s="20"/>
    </row>
    <row r="119" spans="1:71" ht="23.1" customHeight="1">
      <c r="A119" s="15" t="s">
        <v>116</v>
      </c>
      <c r="B119" s="16"/>
      <c r="C119" s="17"/>
      <c r="D119" s="18"/>
      <c r="E119" s="20"/>
      <c r="F119" s="18"/>
      <c r="G119" s="19"/>
      <c r="H119" s="19"/>
      <c r="I119" s="20"/>
      <c r="J119" s="33">
        <v>200</v>
      </c>
      <c r="K119" s="34"/>
      <c r="L119" s="34"/>
      <c r="M119" s="35"/>
      <c r="N119" s="39">
        <v>1.1200000000000001</v>
      </c>
      <c r="O119" s="40"/>
      <c r="P119" s="40"/>
      <c r="Q119" s="41"/>
      <c r="R119" s="39">
        <v>2.08</v>
      </c>
      <c r="S119" s="40"/>
      <c r="T119" s="40"/>
      <c r="U119" s="40"/>
      <c r="V119" s="40"/>
      <c r="W119" s="41"/>
      <c r="X119" s="39">
        <v>7.52</v>
      </c>
      <c r="Y119" s="40"/>
      <c r="Z119" s="40"/>
      <c r="AA119" s="41"/>
      <c r="AB119" s="36">
        <v>134.4</v>
      </c>
      <c r="AC119" s="37"/>
      <c r="AD119" s="37"/>
      <c r="AE119" s="37"/>
      <c r="AF119" s="38"/>
      <c r="AG119" s="15" t="s">
        <v>117</v>
      </c>
      <c r="AH119" s="16"/>
      <c r="AI119" s="16"/>
      <c r="AJ119" s="17"/>
      <c r="AK119" s="36">
        <v>18.899999999999999</v>
      </c>
      <c r="AL119" s="37"/>
      <c r="AM119" s="37"/>
      <c r="AN119" s="38"/>
      <c r="AO119" s="33">
        <v>0</v>
      </c>
      <c r="AP119" s="34"/>
      <c r="AQ119" s="34"/>
      <c r="AR119" s="35"/>
      <c r="AS119" s="33">
        <v>0</v>
      </c>
      <c r="AT119" s="34"/>
      <c r="AU119" s="35"/>
      <c r="AV119" s="33">
        <v>0</v>
      </c>
      <c r="AW119" s="34"/>
      <c r="AX119" s="34"/>
      <c r="AY119" s="34"/>
      <c r="AZ119" s="35"/>
      <c r="BA119" s="33">
        <v>0</v>
      </c>
      <c r="BB119" s="34"/>
      <c r="BC119" s="34"/>
      <c r="BD119" s="34"/>
      <c r="BE119" s="34"/>
      <c r="BF119" s="35"/>
      <c r="BG119" s="57">
        <v>4.4999999999999998E-2</v>
      </c>
      <c r="BH119" s="58"/>
      <c r="BI119" s="58"/>
      <c r="BJ119" s="58"/>
      <c r="BK119" s="59"/>
      <c r="BL119" s="39">
        <v>3.86</v>
      </c>
      <c r="BM119" s="40"/>
      <c r="BN119" s="40"/>
      <c r="BO119" s="41"/>
      <c r="BP119" s="39">
        <v>0.49</v>
      </c>
      <c r="BQ119" s="40"/>
      <c r="BR119" s="40"/>
      <c r="BS119" s="41"/>
    </row>
    <row r="120" spans="1:71" ht="23.1" customHeight="1">
      <c r="A120" s="15" t="s">
        <v>118</v>
      </c>
      <c r="B120" s="16"/>
      <c r="C120" s="17"/>
      <c r="D120" s="18"/>
      <c r="E120" s="20"/>
      <c r="F120" s="18"/>
      <c r="G120" s="19"/>
      <c r="H120" s="19"/>
      <c r="I120" s="20"/>
      <c r="J120" s="33">
        <v>80</v>
      </c>
      <c r="K120" s="34"/>
      <c r="L120" s="34"/>
      <c r="M120" s="35"/>
      <c r="N120" s="36">
        <v>10.8</v>
      </c>
      <c r="O120" s="37"/>
      <c r="P120" s="37"/>
      <c r="Q120" s="38"/>
      <c r="R120" s="36">
        <v>13.7</v>
      </c>
      <c r="S120" s="37"/>
      <c r="T120" s="37"/>
      <c r="U120" s="37"/>
      <c r="V120" s="37"/>
      <c r="W120" s="38"/>
      <c r="X120" s="39">
        <v>10.24</v>
      </c>
      <c r="Y120" s="40"/>
      <c r="Z120" s="40"/>
      <c r="AA120" s="41"/>
      <c r="AB120" s="39">
        <v>206.88</v>
      </c>
      <c r="AC120" s="40"/>
      <c r="AD120" s="40"/>
      <c r="AE120" s="40"/>
      <c r="AF120" s="41"/>
      <c r="AG120" s="15" t="s">
        <v>119</v>
      </c>
      <c r="AH120" s="16"/>
      <c r="AI120" s="16"/>
      <c r="AJ120" s="17"/>
      <c r="AK120" s="36">
        <v>12.2</v>
      </c>
      <c r="AL120" s="37"/>
      <c r="AM120" s="37"/>
      <c r="AN120" s="38"/>
      <c r="AO120" s="39">
        <v>16.5</v>
      </c>
      <c r="AP120" s="40"/>
      <c r="AQ120" s="40"/>
      <c r="AR120" s="41"/>
      <c r="AS120" s="39">
        <v>100.49</v>
      </c>
      <c r="AT120" s="40"/>
      <c r="AU120" s="41"/>
      <c r="AV120" s="33">
        <v>0</v>
      </c>
      <c r="AW120" s="34"/>
      <c r="AX120" s="34"/>
      <c r="AY120" s="34"/>
      <c r="AZ120" s="35"/>
      <c r="BA120" s="33">
        <v>0</v>
      </c>
      <c r="BB120" s="34"/>
      <c r="BC120" s="34"/>
      <c r="BD120" s="34"/>
      <c r="BE120" s="34"/>
      <c r="BF120" s="35"/>
      <c r="BG120" s="57">
        <v>4.4999999999999998E-2</v>
      </c>
      <c r="BH120" s="58"/>
      <c r="BI120" s="58"/>
      <c r="BJ120" s="58"/>
      <c r="BK120" s="59"/>
      <c r="BL120" s="33">
        <v>0</v>
      </c>
      <c r="BM120" s="34"/>
      <c r="BN120" s="34"/>
      <c r="BO120" s="35"/>
      <c r="BP120" s="39">
        <v>7.0000000000000007E-2</v>
      </c>
      <c r="BQ120" s="40"/>
      <c r="BR120" s="40"/>
      <c r="BS120" s="41"/>
    </row>
    <row r="121" spans="1:71" ht="11.1" customHeight="1">
      <c r="A121" s="15" t="s">
        <v>120</v>
      </c>
      <c r="B121" s="16"/>
      <c r="C121" s="17"/>
      <c r="D121" s="18"/>
      <c r="E121" s="20"/>
      <c r="F121" s="18"/>
      <c r="G121" s="19"/>
      <c r="H121" s="19"/>
      <c r="I121" s="20"/>
      <c r="J121" s="33">
        <v>200</v>
      </c>
      <c r="K121" s="34"/>
      <c r="L121" s="34"/>
      <c r="M121" s="35"/>
      <c r="N121" s="36">
        <v>3.3</v>
      </c>
      <c r="O121" s="37"/>
      <c r="P121" s="37"/>
      <c r="Q121" s="38"/>
      <c r="R121" s="36">
        <v>3.4</v>
      </c>
      <c r="S121" s="37"/>
      <c r="T121" s="37"/>
      <c r="U121" s="37"/>
      <c r="V121" s="37"/>
      <c r="W121" s="38"/>
      <c r="X121" s="36">
        <v>13.4</v>
      </c>
      <c r="Y121" s="37"/>
      <c r="Z121" s="37"/>
      <c r="AA121" s="38"/>
      <c r="AB121" s="36">
        <v>98.9</v>
      </c>
      <c r="AC121" s="37"/>
      <c r="AD121" s="37"/>
      <c r="AE121" s="37"/>
      <c r="AF121" s="38"/>
      <c r="AG121" s="15" t="s">
        <v>121</v>
      </c>
      <c r="AH121" s="16"/>
      <c r="AI121" s="16"/>
      <c r="AJ121" s="17"/>
      <c r="AK121" s="36">
        <v>53.7</v>
      </c>
      <c r="AL121" s="37"/>
      <c r="AM121" s="37"/>
      <c r="AN121" s="38"/>
      <c r="AO121" s="36">
        <v>39.6</v>
      </c>
      <c r="AP121" s="37"/>
      <c r="AQ121" s="37"/>
      <c r="AR121" s="38"/>
      <c r="AS121" s="36">
        <v>83.1</v>
      </c>
      <c r="AT121" s="37"/>
      <c r="AU121" s="38"/>
      <c r="AV121" s="39">
        <v>0.75</v>
      </c>
      <c r="AW121" s="40"/>
      <c r="AX121" s="40"/>
      <c r="AY121" s="40"/>
      <c r="AZ121" s="41"/>
      <c r="BA121" s="36">
        <v>4.2</v>
      </c>
      <c r="BB121" s="37"/>
      <c r="BC121" s="37"/>
      <c r="BD121" s="37"/>
      <c r="BE121" s="37"/>
      <c r="BF121" s="38"/>
      <c r="BG121" s="39">
        <v>0.15</v>
      </c>
      <c r="BH121" s="40"/>
      <c r="BI121" s="40"/>
      <c r="BJ121" s="40"/>
      <c r="BK121" s="41"/>
      <c r="BL121" s="39">
        <v>16.649999999999999</v>
      </c>
      <c r="BM121" s="40"/>
      <c r="BN121" s="40"/>
      <c r="BO121" s="41"/>
      <c r="BP121" s="36">
        <v>1.8</v>
      </c>
      <c r="BQ121" s="37"/>
      <c r="BR121" s="37"/>
      <c r="BS121" s="38"/>
    </row>
    <row r="122" spans="1:71" ht="23.1" customHeight="1">
      <c r="A122" s="15" t="s">
        <v>43</v>
      </c>
      <c r="B122" s="16"/>
      <c r="C122" s="17"/>
      <c r="D122" s="18"/>
      <c r="E122" s="20"/>
      <c r="F122" s="18"/>
      <c r="G122" s="19"/>
      <c r="H122" s="19"/>
      <c r="I122" s="20"/>
      <c r="J122" s="33">
        <v>200</v>
      </c>
      <c r="K122" s="34"/>
      <c r="L122" s="34"/>
      <c r="M122" s="35"/>
      <c r="N122" s="39">
        <v>0.52</v>
      </c>
      <c r="O122" s="40"/>
      <c r="P122" s="40"/>
      <c r="Q122" s="41"/>
      <c r="R122" s="33">
        <v>0</v>
      </c>
      <c r="S122" s="34"/>
      <c r="T122" s="34"/>
      <c r="U122" s="34"/>
      <c r="V122" s="34"/>
      <c r="W122" s="35"/>
      <c r="X122" s="36">
        <v>13.4</v>
      </c>
      <c r="Y122" s="37"/>
      <c r="Z122" s="37"/>
      <c r="AA122" s="38"/>
      <c r="AB122" s="39">
        <v>53.72</v>
      </c>
      <c r="AC122" s="40"/>
      <c r="AD122" s="40"/>
      <c r="AE122" s="40"/>
      <c r="AF122" s="41"/>
      <c r="AG122" s="15" t="s">
        <v>44</v>
      </c>
      <c r="AH122" s="16"/>
      <c r="AI122" s="16"/>
      <c r="AJ122" s="17"/>
      <c r="AK122" s="36">
        <v>11.6</v>
      </c>
      <c r="AL122" s="37"/>
      <c r="AM122" s="37"/>
      <c r="AN122" s="38"/>
      <c r="AO122" s="36">
        <v>5.3</v>
      </c>
      <c r="AP122" s="37"/>
      <c r="AQ122" s="37"/>
      <c r="AR122" s="38"/>
      <c r="AS122" s="39">
        <v>4.9400000000000004</v>
      </c>
      <c r="AT122" s="40"/>
      <c r="AU122" s="41"/>
      <c r="AV122" s="33">
        <v>0</v>
      </c>
      <c r="AW122" s="34"/>
      <c r="AX122" s="34"/>
      <c r="AY122" s="34"/>
      <c r="AZ122" s="35"/>
      <c r="BA122" s="33">
        <v>0</v>
      </c>
      <c r="BB122" s="34"/>
      <c r="BC122" s="34"/>
      <c r="BD122" s="34"/>
      <c r="BE122" s="34"/>
      <c r="BF122" s="35"/>
      <c r="BG122" s="39">
        <v>0.06</v>
      </c>
      <c r="BH122" s="40"/>
      <c r="BI122" s="40"/>
      <c r="BJ122" s="40"/>
      <c r="BK122" s="41"/>
      <c r="BL122" s="36">
        <v>6</v>
      </c>
      <c r="BM122" s="37"/>
      <c r="BN122" s="37"/>
      <c r="BO122" s="38"/>
      <c r="BP122" s="39">
        <v>0.54</v>
      </c>
      <c r="BQ122" s="40"/>
      <c r="BR122" s="40"/>
      <c r="BS122" s="41"/>
    </row>
    <row r="123" spans="1:71" ht="12" customHeight="1">
      <c r="A123" s="15" t="s">
        <v>45</v>
      </c>
      <c r="B123" s="16"/>
      <c r="C123" s="17"/>
      <c r="D123" s="18"/>
      <c r="E123" s="20"/>
      <c r="F123" s="18"/>
      <c r="G123" s="19"/>
      <c r="H123" s="19"/>
      <c r="I123" s="20"/>
      <c r="J123" s="33">
        <v>80</v>
      </c>
      <c r="K123" s="34"/>
      <c r="L123" s="34"/>
      <c r="M123" s="35"/>
      <c r="N123" s="36">
        <v>3.8</v>
      </c>
      <c r="O123" s="37"/>
      <c r="P123" s="37"/>
      <c r="Q123" s="38"/>
      <c r="R123" s="39">
        <v>0.36</v>
      </c>
      <c r="S123" s="40"/>
      <c r="T123" s="40"/>
      <c r="U123" s="40"/>
      <c r="V123" s="40"/>
      <c r="W123" s="41"/>
      <c r="X123" s="39">
        <v>29.85</v>
      </c>
      <c r="Y123" s="40"/>
      <c r="Z123" s="40"/>
      <c r="AA123" s="41"/>
      <c r="AB123" s="33">
        <v>113</v>
      </c>
      <c r="AC123" s="34"/>
      <c r="AD123" s="34"/>
      <c r="AE123" s="34"/>
      <c r="AF123" s="35"/>
      <c r="AG123" s="15" t="s">
        <v>78</v>
      </c>
      <c r="AH123" s="16"/>
      <c r="AI123" s="16"/>
      <c r="AJ123" s="17"/>
      <c r="AK123" s="36">
        <v>5.2</v>
      </c>
      <c r="AL123" s="37"/>
      <c r="AM123" s="37"/>
      <c r="AN123" s="38"/>
      <c r="AO123" s="39">
        <v>0.32</v>
      </c>
      <c r="AP123" s="40"/>
      <c r="AQ123" s="40"/>
      <c r="AR123" s="41"/>
      <c r="AS123" s="33">
        <v>0</v>
      </c>
      <c r="AT123" s="34"/>
      <c r="AU123" s="35"/>
      <c r="AV123" s="33">
        <v>0</v>
      </c>
      <c r="AW123" s="34"/>
      <c r="AX123" s="34"/>
      <c r="AY123" s="34"/>
      <c r="AZ123" s="35"/>
      <c r="BA123" s="33">
        <v>0</v>
      </c>
      <c r="BB123" s="34"/>
      <c r="BC123" s="34"/>
      <c r="BD123" s="34"/>
      <c r="BE123" s="34"/>
      <c r="BF123" s="35"/>
      <c r="BG123" s="57">
        <v>3.2000000000000001E-2</v>
      </c>
      <c r="BH123" s="58"/>
      <c r="BI123" s="58"/>
      <c r="BJ123" s="58"/>
      <c r="BK123" s="59"/>
      <c r="BL123" s="57">
        <v>1.6E-2</v>
      </c>
      <c r="BM123" s="58"/>
      <c r="BN123" s="58"/>
      <c r="BO123" s="59"/>
      <c r="BP123" s="33">
        <v>0</v>
      </c>
      <c r="BQ123" s="34"/>
      <c r="BR123" s="34"/>
      <c r="BS123" s="35"/>
    </row>
    <row r="124" spans="1:71" ht="11.1" customHeight="1">
      <c r="A124" s="15" t="s">
        <v>47</v>
      </c>
      <c r="B124" s="16"/>
      <c r="C124" s="17"/>
      <c r="D124" s="18"/>
      <c r="E124" s="20"/>
      <c r="F124" s="18"/>
      <c r="G124" s="19"/>
      <c r="H124" s="19"/>
      <c r="I124" s="20"/>
      <c r="J124" s="33">
        <v>70</v>
      </c>
      <c r="K124" s="34"/>
      <c r="L124" s="34"/>
      <c r="M124" s="35"/>
      <c r="N124" s="36">
        <v>3.2</v>
      </c>
      <c r="O124" s="37"/>
      <c r="P124" s="37"/>
      <c r="Q124" s="38"/>
      <c r="R124" s="36">
        <v>0.6</v>
      </c>
      <c r="S124" s="37"/>
      <c r="T124" s="37"/>
      <c r="U124" s="37"/>
      <c r="V124" s="37"/>
      <c r="W124" s="38"/>
      <c r="X124" s="36">
        <v>16.2</v>
      </c>
      <c r="Y124" s="37"/>
      <c r="Z124" s="37"/>
      <c r="AA124" s="38"/>
      <c r="AB124" s="36">
        <v>84.5</v>
      </c>
      <c r="AC124" s="37"/>
      <c r="AD124" s="37"/>
      <c r="AE124" s="37"/>
      <c r="AF124" s="38"/>
      <c r="AG124" s="15" t="s">
        <v>79</v>
      </c>
      <c r="AH124" s="16"/>
      <c r="AI124" s="16"/>
      <c r="AJ124" s="17"/>
      <c r="AK124" s="36">
        <v>8.5</v>
      </c>
      <c r="AL124" s="37"/>
      <c r="AM124" s="37"/>
      <c r="AN124" s="38"/>
      <c r="AO124" s="33">
        <v>0</v>
      </c>
      <c r="AP124" s="34"/>
      <c r="AQ124" s="34"/>
      <c r="AR124" s="35"/>
      <c r="AS124" s="33">
        <v>0</v>
      </c>
      <c r="AT124" s="34"/>
      <c r="AU124" s="35"/>
      <c r="AV124" s="33">
        <v>0</v>
      </c>
      <c r="AW124" s="34"/>
      <c r="AX124" s="34"/>
      <c r="AY124" s="34"/>
      <c r="AZ124" s="35"/>
      <c r="BA124" s="33">
        <v>0</v>
      </c>
      <c r="BB124" s="34"/>
      <c r="BC124" s="34"/>
      <c r="BD124" s="34"/>
      <c r="BE124" s="34"/>
      <c r="BF124" s="35"/>
      <c r="BG124" s="57">
        <v>4.4999999999999998E-2</v>
      </c>
      <c r="BH124" s="58"/>
      <c r="BI124" s="58"/>
      <c r="BJ124" s="58"/>
      <c r="BK124" s="59"/>
      <c r="BL124" s="33">
        <v>0</v>
      </c>
      <c r="BM124" s="34"/>
      <c r="BN124" s="34"/>
      <c r="BO124" s="35"/>
      <c r="BP124" s="39">
        <v>0.95</v>
      </c>
      <c r="BQ124" s="40"/>
      <c r="BR124" s="40"/>
      <c r="BS124" s="41"/>
    </row>
    <row r="125" spans="1:71" ht="11.1" customHeight="1">
      <c r="A125" s="18"/>
      <c r="B125" s="19"/>
      <c r="C125" s="20"/>
      <c r="D125" s="18"/>
      <c r="E125" s="20"/>
      <c r="F125" s="18"/>
      <c r="G125" s="19"/>
      <c r="H125" s="19"/>
      <c r="I125" s="20"/>
      <c r="J125" s="18"/>
      <c r="K125" s="19"/>
      <c r="L125" s="19"/>
      <c r="M125" s="20"/>
      <c r="N125" s="18"/>
      <c r="O125" s="19"/>
      <c r="P125" s="19"/>
      <c r="Q125" s="20"/>
      <c r="R125" s="18"/>
      <c r="S125" s="19"/>
      <c r="T125" s="19"/>
      <c r="U125" s="19"/>
      <c r="V125" s="19"/>
      <c r="W125" s="20"/>
      <c r="X125" s="18"/>
      <c r="Y125" s="19"/>
      <c r="Z125" s="19"/>
      <c r="AA125" s="20"/>
      <c r="AB125" s="18"/>
      <c r="AC125" s="19"/>
      <c r="AD125" s="19"/>
      <c r="AE125" s="19"/>
      <c r="AF125" s="20"/>
      <c r="AG125" s="18"/>
      <c r="AH125" s="19"/>
      <c r="AI125" s="19"/>
      <c r="AJ125" s="20"/>
      <c r="AK125" s="18"/>
      <c r="AL125" s="19"/>
      <c r="AM125" s="19"/>
      <c r="AN125" s="20"/>
      <c r="AO125" s="18"/>
      <c r="AP125" s="19"/>
      <c r="AQ125" s="19"/>
      <c r="AR125" s="20"/>
      <c r="AS125" s="18"/>
      <c r="AT125" s="19"/>
      <c r="AU125" s="20"/>
      <c r="AV125" s="18"/>
      <c r="AW125" s="19"/>
      <c r="AX125" s="19"/>
      <c r="AY125" s="19"/>
      <c r="AZ125" s="20"/>
      <c r="BA125" s="18"/>
      <c r="BB125" s="19"/>
      <c r="BC125" s="19"/>
      <c r="BD125" s="19"/>
      <c r="BE125" s="19"/>
      <c r="BF125" s="20"/>
      <c r="BG125" s="18"/>
      <c r="BH125" s="19"/>
      <c r="BI125" s="19"/>
      <c r="BJ125" s="19"/>
      <c r="BK125" s="20"/>
      <c r="BL125" s="18"/>
      <c r="BM125" s="19"/>
      <c r="BN125" s="19"/>
      <c r="BO125" s="20"/>
      <c r="BP125" s="18"/>
      <c r="BQ125" s="19"/>
      <c r="BR125" s="19"/>
      <c r="BS125" s="20"/>
    </row>
    <row r="126" spans="1:71" ht="11.1" customHeight="1">
      <c r="A126" s="18" t="s">
        <v>49</v>
      </c>
      <c r="B126" s="19"/>
      <c r="C126" s="20"/>
      <c r="D126" s="18"/>
      <c r="E126" s="20"/>
      <c r="F126" s="18"/>
      <c r="G126" s="19"/>
      <c r="H126" s="19"/>
      <c r="I126" s="20"/>
      <c r="J126" s="54">
        <f>SUM(J119:J125)</f>
        <v>830</v>
      </c>
      <c r="K126" s="55"/>
      <c r="L126" s="55"/>
      <c r="M126" s="56"/>
      <c r="N126" s="48">
        <f>SUM(N119:N125)</f>
        <v>22.740000000000002</v>
      </c>
      <c r="O126" s="49"/>
      <c r="P126" s="49"/>
      <c r="Q126" s="50"/>
      <c r="R126" s="48">
        <f>SUM(R119:R125)</f>
        <v>20.14</v>
      </c>
      <c r="S126" s="49"/>
      <c r="T126" s="49"/>
      <c r="U126" s="49"/>
      <c r="V126" s="49"/>
      <c r="W126" s="50"/>
      <c r="X126" s="48">
        <f>SUM(X119:X125)</f>
        <v>90.61</v>
      </c>
      <c r="Y126" s="49"/>
      <c r="Z126" s="49"/>
      <c r="AA126" s="50"/>
      <c r="AB126" s="48">
        <f>SUM(AB119:AB125)</f>
        <v>691.4</v>
      </c>
      <c r="AC126" s="49"/>
      <c r="AD126" s="49"/>
      <c r="AE126" s="49"/>
      <c r="AF126" s="50"/>
      <c r="AG126" s="18"/>
      <c r="AH126" s="19"/>
      <c r="AI126" s="19"/>
      <c r="AJ126" s="20"/>
      <c r="AK126" s="51">
        <f>SUM(AK119:AK125)</f>
        <v>110.1</v>
      </c>
      <c r="AL126" s="52"/>
      <c r="AM126" s="52"/>
      <c r="AN126" s="53"/>
      <c r="AO126" s="48">
        <f>SUM(AO119:AO125)</f>
        <v>61.72</v>
      </c>
      <c r="AP126" s="49"/>
      <c r="AQ126" s="49"/>
      <c r="AR126" s="50"/>
      <c r="AS126" s="48">
        <f>SUM(AS119:AS125)</f>
        <v>188.52999999999997</v>
      </c>
      <c r="AT126" s="49"/>
      <c r="AU126" s="50"/>
      <c r="AV126" s="48">
        <f>SUM(AV119:AV125)</f>
        <v>0.75</v>
      </c>
      <c r="AW126" s="49"/>
      <c r="AX126" s="49"/>
      <c r="AY126" s="49"/>
      <c r="AZ126" s="50"/>
      <c r="BA126" s="51">
        <f>SUM(BA119:BA125)</f>
        <v>4.2</v>
      </c>
      <c r="BB126" s="52"/>
      <c r="BC126" s="52"/>
      <c r="BD126" s="52"/>
      <c r="BE126" s="52"/>
      <c r="BF126" s="53"/>
      <c r="BG126" s="60">
        <f>SUM(BG119:BG125)</f>
        <v>0.37699999999999995</v>
      </c>
      <c r="BH126" s="61"/>
      <c r="BI126" s="61"/>
      <c r="BJ126" s="61"/>
      <c r="BK126" s="62"/>
      <c r="BL126" s="60">
        <f>SUM(BL119:BL125)</f>
        <v>26.525999999999996</v>
      </c>
      <c r="BM126" s="61"/>
      <c r="BN126" s="61"/>
      <c r="BO126" s="62"/>
      <c r="BP126" s="48">
        <f>SUM(BP119:BP125)</f>
        <v>3.8500000000000005</v>
      </c>
      <c r="BQ126" s="49"/>
      <c r="BR126" s="49"/>
      <c r="BS126" s="50"/>
    </row>
    <row r="127" spans="1:71" ht="11.1" customHeight="1">
      <c r="A127" s="78" t="s">
        <v>50</v>
      </c>
      <c r="B127" s="95"/>
      <c r="C127" s="79"/>
      <c r="D127" s="18"/>
      <c r="E127" s="20"/>
      <c r="F127" s="18"/>
      <c r="G127" s="19"/>
      <c r="H127" s="19"/>
      <c r="I127" s="20"/>
      <c r="J127" s="54">
        <f>J115+J117+J126</f>
        <v>1590</v>
      </c>
      <c r="K127" s="55"/>
      <c r="L127" s="55"/>
      <c r="M127" s="56"/>
      <c r="N127" s="48">
        <f>N115+N117+N126</f>
        <v>85.45</v>
      </c>
      <c r="O127" s="49"/>
      <c r="P127" s="49"/>
      <c r="Q127" s="50"/>
      <c r="R127" s="48">
        <f>R115+R126</f>
        <v>32.700000000000003</v>
      </c>
      <c r="S127" s="49"/>
      <c r="T127" s="49"/>
      <c r="U127" s="49"/>
      <c r="V127" s="49"/>
      <c r="W127" s="50"/>
      <c r="X127" s="48">
        <f>X115+X117+X126</f>
        <v>161.53</v>
      </c>
      <c r="Y127" s="49"/>
      <c r="Z127" s="49"/>
      <c r="AA127" s="50"/>
      <c r="AB127" s="48">
        <f>AB115+AB117+AB126</f>
        <v>1220.3499999999999</v>
      </c>
      <c r="AC127" s="49"/>
      <c r="AD127" s="49"/>
      <c r="AE127" s="49"/>
      <c r="AF127" s="50"/>
      <c r="AG127" s="18"/>
      <c r="AH127" s="19"/>
      <c r="AI127" s="19"/>
      <c r="AJ127" s="20"/>
      <c r="AK127" s="48">
        <f>AK115+AK117+AK126</f>
        <v>242.29</v>
      </c>
      <c r="AL127" s="49"/>
      <c r="AM127" s="49"/>
      <c r="AN127" s="50"/>
      <c r="AO127" s="48">
        <f>AO115+AO117+AO126</f>
        <v>84.02</v>
      </c>
      <c r="AP127" s="49"/>
      <c r="AQ127" s="49"/>
      <c r="AR127" s="50"/>
      <c r="AS127" s="48">
        <f>AS115+AS117+AS126</f>
        <v>220.96999999999997</v>
      </c>
      <c r="AT127" s="49"/>
      <c r="AU127" s="50"/>
      <c r="AV127" s="48">
        <v>0.75</v>
      </c>
      <c r="AW127" s="49"/>
      <c r="AX127" s="49"/>
      <c r="AY127" s="49"/>
      <c r="AZ127" s="50"/>
      <c r="BA127" s="51">
        <v>48.2</v>
      </c>
      <c r="BB127" s="52"/>
      <c r="BC127" s="52"/>
      <c r="BD127" s="52"/>
      <c r="BE127" s="52"/>
      <c r="BF127" s="53"/>
      <c r="BG127" s="60">
        <f>BG115+BG126</f>
        <v>0.56199999999999994</v>
      </c>
      <c r="BH127" s="61"/>
      <c r="BI127" s="61"/>
      <c r="BJ127" s="61"/>
      <c r="BK127" s="62"/>
      <c r="BL127" s="60">
        <f>BL115+BL117+BL126</f>
        <v>29.815999999999995</v>
      </c>
      <c r="BM127" s="61"/>
      <c r="BN127" s="61"/>
      <c r="BO127" s="62"/>
      <c r="BP127" s="48">
        <f>BP115+BP117+BP126</f>
        <v>7.5300000000000011</v>
      </c>
      <c r="BQ127" s="49"/>
      <c r="BR127" s="49"/>
      <c r="BS127" s="50"/>
    </row>
    <row r="128" spans="1:71" ht="11.1" customHeight="1">
      <c r="A128" s="18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  <c r="BF128" s="19"/>
      <c r="BG128" s="19"/>
      <c r="BH128" s="19"/>
      <c r="BI128" s="19"/>
      <c r="BJ128" s="19"/>
      <c r="BK128" s="19"/>
      <c r="BL128" s="19"/>
      <c r="BM128" s="19"/>
      <c r="BN128" s="19"/>
      <c r="BO128" s="19"/>
      <c r="BP128" s="19"/>
      <c r="BQ128" s="19"/>
      <c r="BR128" s="19"/>
      <c r="BS128" s="20"/>
    </row>
    <row r="129" spans="1:71" ht="11.1" customHeight="1">
      <c r="A129" s="111" t="s">
        <v>184</v>
      </c>
      <c r="B129" s="112"/>
      <c r="C129" s="112"/>
      <c r="D129" s="112"/>
      <c r="E129" s="112"/>
      <c r="F129" s="112"/>
      <c r="G129" s="112"/>
      <c r="H129" s="112"/>
      <c r="I129" s="112"/>
      <c r="J129" s="112"/>
      <c r="K129" s="112"/>
      <c r="L129" s="112"/>
      <c r="M129" s="112"/>
      <c r="N129" s="112"/>
      <c r="O129" s="112"/>
      <c r="P129" s="112"/>
      <c r="Q129" s="112"/>
      <c r="R129" s="112"/>
      <c r="S129" s="112"/>
      <c r="T129" s="112"/>
      <c r="U129" s="112"/>
      <c r="V129" s="112"/>
      <c r="W129" s="112"/>
      <c r="X129" s="112"/>
      <c r="Y129" s="112"/>
      <c r="Z129" s="112"/>
      <c r="AA129" s="112"/>
      <c r="AB129" s="112"/>
      <c r="AC129" s="112"/>
      <c r="AD129" s="112"/>
      <c r="AE129" s="112"/>
      <c r="AF129" s="112"/>
      <c r="AG129" s="112"/>
      <c r="AH129" s="112"/>
      <c r="AI129" s="112"/>
      <c r="AJ129" s="112"/>
      <c r="AK129" s="112"/>
      <c r="AL129" s="112"/>
      <c r="AM129" s="112"/>
      <c r="AN129" s="112"/>
      <c r="AO129" s="112"/>
      <c r="AP129" s="112"/>
      <c r="AQ129" s="112"/>
      <c r="AR129" s="112"/>
      <c r="AS129" s="112"/>
      <c r="AT129" s="112"/>
      <c r="AU129" s="112"/>
      <c r="AV129" s="112"/>
      <c r="AW129" s="112"/>
      <c r="AX129" s="112"/>
      <c r="AY129" s="112"/>
      <c r="AZ129" s="112"/>
      <c r="BA129" s="112"/>
      <c r="BB129" s="112"/>
      <c r="BC129" s="112"/>
      <c r="BD129" s="112"/>
      <c r="BE129" s="112"/>
      <c r="BF129" s="112"/>
      <c r="BG129" s="112"/>
      <c r="BH129" s="112"/>
      <c r="BI129" s="112"/>
      <c r="BJ129" s="112"/>
      <c r="BK129" s="112"/>
      <c r="BL129" s="112"/>
      <c r="BM129" s="112"/>
      <c r="BN129" s="112"/>
      <c r="BO129" s="112"/>
      <c r="BP129" s="112"/>
      <c r="BQ129" s="112"/>
      <c r="BR129" s="112"/>
      <c r="BS129" s="112"/>
    </row>
    <row r="130" spans="1:71" ht="11.1" customHeight="1">
      <c r="A130" s="113"/>
      <c r="B130" s="114"/>
      <c r="C130" s="114"/>
      <c r="D130" s="114"/>
      <c r="E130" s="114"/>
      <c r="F130" s="114"/>
      <c r="G130" s="114"/>
      <c r="H130" s="114"/>
      <c r="I130" s="114"/>
      <c r="J130" s="114"/>
      <c r="K130" s="114"/>
      <c r="L130" s="114"/>
      <c r="M130" s="114"/>
      <c r="N130" s="114"/>
      <c r="O130" s="114"/>
      <c r="P130" s="114"/>
      <c r="Q130" s="114"/>
      <c r="R130" s="114"/>
      <c r="S130" s="114"/>
      <c r="T130" s="114"/>
      <c r="U130" s="114"/>
      <c r="V130" s="114"/>
      <c r="W130" s="114"/>
      <c r="X130" s="114"/>
      <c r="Y130" s="114"/>
      <c r="Z130" s="114"/>
      <c r="AA130" s="114"/>
      <c r="AB130" s="114"/>
      <c r="AC130" s="114"/>
      <c r="AD130" s="114"/>
      <c r="AE130" s="114"/>
      <c r="AF130" s="114"/>
      <c r="AG130" s="114"/>
      <c r="AH130" s="114"/>
      <c r="AI130" s="114"/>
      <c r="AJ130" s="114"/>
      <c r="AK130" s="114"/>
      <c r="AL130" s="114"/>
      <c r="AM130" s="114"/>
      <c r="AN130" s="114"/>
      <c r="AO130" s="114"/>
      <c r="AP130" s="114"/>
      <c r="AQ130" s="114"/>
      <c r="AR130" s="114"/>
      <c r="AS130" s="114"/>
      <c r="AT130" s="114"/>
      <c r="AU130" s="114"/>
      <c r="AV130" s="114"/>
      <c r="AW130" s="114"/>
      <c r="AX130" s="114"/>
      <c r="AY130" s="114"/>
      <c r="AZ130" s="114"/>
      <c r="BA130" s="114"/>
      <c r="BB130" s="114"/>
      <c r="BC130" s="114"/>
      <c r="BD130" s="114"/>
      <c r="BE130" s="114"/>
      <c r="BF130" s="114"/>
      <c r="BG130" s="114"/>
      <c r="BH130" s="114"/>
      <c r="BI130" s="114"/>
      <c r="BJ130" s="114"/>
      <c r="BK130" s="114"/>
      <c r="BL130" s="114"/>
      <c r="BM130" s="114"/>
      <c r="BN130" s="114"/>
      <c r="BO130" s="114"/>
      <c r="BP130" s="114"/>
      <c r="BQ130" s="114"/>
      <c r="BR130" s="114"/>
      <c r="BS130" s="114"/>
    </row>
    <row r="131" spans="1:71" ht="11.1" customHeight="1">
      <c r="A131" s="9" t="s">
        <v>1</v>
      </c>
      <c r="B131" s="11"/>
      <c r="C131" s="9" t="s">
        <v>2</v>
      </c>
      <c r="D131" s="10"/>
      <c r="E131" s="11"/>
      <c r="F131" s="9" t="s">
        <v>3</v>
      </c>
      <c r="G131" s="10"/>
      <c r="H131" s="10"/>
      <c r="I131" s="11"/>
      <c r="J131" s="9" t="s">
        <v>4</v>
      </c>
      <c r="K131" s="10"/>
      <c r="L131" s="10"/>
      <c r="M131" s="11"/>
      <c r="N131" s="15" t="s">
        <v>5</v>
      </c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7"/>
      <c r="AG131" s="83" t="s">
        <v>11</v>
      </c>
      <c r="AH131" s="84"/>
      <c r="AI131" s="84"/>
      <c r="AJ131" s="85"/>
      <c r="AK131" s="15" t="s">
        <v>6</v>
      </c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6"/>
      <c r="BR131" s="17"/>
    </row>
    <row r="132" spans="1:71" ht="35.1" customHeight="1">
      <c r="A132" s="12"/>
      <c r="B132" s="14"/>
      <c r="C132" s="12"/>
      <c r="D132" s="13"/>
      <c r="E132" s="14"/>
      <c r="F132" s="12"/>
      <c r="G132" s="13"/>
      <c r="H132" s="13"/>
      <c r="I132" s="14"/>
      <c r="J132" s="12"/>
      <c r="K132" s="13"/>
      <c r="L132" s="13"/>
      <c r="M132" s="14"/>
      <c r="N132" s="15" t="s">
        <v>7</v>
      </c>
      <c r="O132" s="16"/>
      <c r="P132" s="16"/>
      <c r="Q132" s="16"/>
      <c r="R132" s="17"/>
      <c r="S132" s="15" t="s">
        <v>8</v>
      </c>
      <c r="T132" s="16"/>
      <c r="U132" s="16"/>
      <c r="V132" s="17"/>
      <c r="W132" s="15" t="s">
        <v>9</v>
      </c>
      <c r="X132" s="16"/>
      <c r="Y132" s="16"/>
      <c r="Z132" s="16"/>
      <c r="AA132" s="17"/>
      <c r="AB132" s="15" t="s">
        <v>10</v>
      </c>
      <c r="AC132" s="16"/>
      <c r="AD132" s="16"/>
      <c r="AE132" s="16"/>
      <c r="AF132" s="17"/>
      <c r="AG132" s="89"/>
      <c r="AH132" s="90"/>
      <c r="AI132" s="90"/>
      <c r="AJ132" s="91"/>
      <c r="AK132" s="63" t="s">
        <v>52</v>
      </c>
      <c r="AL132" s="64"/>
      <c r="AM132" s="64"/>
      <c r="AN132" s="65"/>
      <c r="AO132" s="63" t="s">
        <v>53</v>
      </c>
      <c r="AP132" s="64"/>
      <c r="AQ132" s="64"/>
      <c r="AR132" s="64"/>
      <c r="AS132" s="65"/>
      <c r="AT132" s="63" t="s">
        <v>54</v>
      </c>
      <c r="AU132" s="65"/>
      <c r="AV132" s="63" t="s">
        <v>55</v>
      </c>
      <c r="AW132" s="64"/>
      <c r="AX132" s="64"/>
      <c r="AY132" s="65"/>
      <c r="AZ132" s="63" t="s">
        <v>56</v>
      </c>
      <c r="BA132" s="64"/>
      <c r="BB132" s="64"/>
      <c r="BC132" s="64"/>
      <c r="BD132" s="64"/>
      <c r="BE132" s="64"/>
      <c r="BF132" s="65"/>
      <c r="BG132" s="63" t="s">
        <v>57</v>
      </c>
      <c r="BH132" s="64"/>
      <c r="BI132" s="65"/>
      <c r="BJ132" s="63" t="s">
        <v>58</v>
      </c>
      <c r="BK132" s="64"/>
      <c r="BL132" s="64"/>
      <c r="BM132" s="64"/>
      <c r="BN132" s="65"/>
      <c r="BO132" s="63" t="s">
        <v>59</v>
      </c>
      <c r="BP132" s="64"/>
      <c r="BQ132" s="64"/>
      <c r="BR132" s="65"/>
    </row>
    <row r="133" spans="1:71" ht="14.1" customHeight="1">
      <c r="A133" s="30" t="s">
        <v>20</v>
      </c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  <c r="AJ133" s="32"/>
      <c r="AK133" s="18"/>
      <c r="AL133" s="19"/>
      <c r="AM133" s="19"/>
      <c r="AN133" s="20"/>
      <c r="AO133" s="18"/>
      <c r="AP133" s="19"/>
      <c r="AQ133" s="19"/>
      <c r="AR133" s="19"/>
      <c r="AS133" s="20"/>
      <c r="AT133" s="18"/>
      <c r="AU133" s="20"/>
      <c r="AV133" s="18"/>
      <c r="AW133" s="19"/>
      <c r="AX133" s="19"/>
      <c r="AY133" s="20"/>
      <c r="AZ133" s="18"/>
      <c r="BA133" s="19"/>
      <c r="BB133" s="19"/>
      <c r="BC133" s="19"/>
      <c r="BD133" s="19"/>
      <c r="BE133" s="19"/>
      <c r="BF133" s="20"/>
      <c r="BG133" s="18"/>
      <c r="BH133" s="19"/>
      <c r="BI133" s="20"/>
      <c r="BJ133" s="18"/>
      <c r="BK133" s="19"/>
      <c r="BL133" s="19"/>
      <c r="BM133" s="19"/>
      <c r="BN133" s="20"/>
      <c r="BO133" s="18"/>
      <c r="BP133" s="19"/>
      <c r="BQ133" s="19"/>
      <c r="BR133" s="20"/>
    </row>
    <row r="134" spans="1:71" ht="45.9" customHeight="1">
      <c r="A134" s="15" t="s">
        <v>122</v>
      </c>
      <c r="B134" s="17"/>
      <c r="C134" s="18"/>
      <c r="D134" s="19"/>
      <c r="E134" s="20"/>
      <c r="F134" s="18"/>
      <c r="G134" s="19"/>
      <c r="H134" s="19"/>
      <c r="I134" s="20"/>
      <c r="J134" s="33">
        <v>150</v>
      </c>
      <c r="K134" s="34"/>
      <c r="L134" s="34"/>
      <c r="M134" s="35"/>
      <c r="N134" s="36">
        <v>4.8</v>
      </c>
      <c r="O134" s="37"/>
      <c r="P134" s="37"/>
      <c r="Q134" s="38"/>
      <c r="R134" s="39">
        <v>7.28</v>
      </c>
      <c r="S134" s="40"/>
      <c r="T134" s="40"/>
      <c r="U134" s="40"/>
      <c r="V134" s="41"/>
      <c r="W134" s="39">
        <v>16.73</v>
      </c>
      <c r="X134" s="40"/>
      <c r="Y134" s="40"/>
      <c r="Z134" s="40"/>
      <c r="AA134" s="41"/>
      <c r="AB134" s="39">
        <v>166.73</v>
      </c>
      <c r="AC134" s="40"/>
      <c r="AD134" s="40"/>
      <c r="AE134" s="40"/>
      <c r="AF134" s="41"/>
      <c r="AG134" s="15" t="s">
        <v>123</v>
      </c>
      <c r="AH134" s="16"/>
      <c r="AI134" s="16"/>
      <c r="AJ134" s="17"/>
      <c r="AK134" s="39">
        <v>143.12</v>
      </c>
      <c r="AL134" s="40"/>
      <c r="AM134" s="40"/>
      <c r="AN134" s="41"/>
      <c r="AO134" s="39">
        <v>15.45</v>
      </c>
      <c r="AP134" s="40"/>
      <c r="AQ134" s="40"/>
      <c r="AR134" s="40"/>
      <c r="AS134" s="41"/>
      <c r="AT134" s="39">
        <v>134.13</v>
      </c>
      <c r="AU134" s="41"/>
      <c r="AV134" s="39">
        <v>0.17</v>
      </c>
      <c r="AW134" s="40"/>
      <c r="AX134" s="40"/>
      <c r="AY134" s="41"/>
      <c r="AZ134" s="33">
        <v>0</v>
      </c>
      <c r="BA134" s="34"/>
      <c r="BB134" s="34"/>
      <c r="BC134" s="34"/>
      <c r="BD134" s="34"/>
      <c r="BE134" s="34"/>
      <c r="BF134" s="35"/>
      <c r="BG134" s="33">
        <v>0</v>
      </c>
      <c r="BH134" s="34"/>
      <c r="BI134" s="35"/>
      <c r="BJ134" s="36">
        <v>0.7</v>
      </c>
      <c r="BK134" s="37"/>
      <c r="BL134" s="37"/>
      <c r="BM134" s="37"/>
      <c r="BN134" s="38"/>
      <c r="BO134" s="36">
        <v>0.7</v>
      </c>
      <c r="BP134" s="37"/>
      <c r="BQ134" s="37"/>
      <c r="BR134" s="38"/>
    </row>
    <row r="135" spans="1:71" ht="15.9" customHeight="1">
      <c r="A135" s="15" t="s">
        <v>23</v>
      </c>
      <c r="B135" s="17"/>
      <c r="C135" s="18"/>
      <c r="D135" s="19"/>
      <c r="E135" s="20"/>
      <c r="F135" s="18"/>
      <c r="G135" s="19"/>
      <c r="H135" s="19"/>
      <c r="I135" s="20"/>
      <c r="J135" s="33">
        <v>200</v>
      </c>
      <c r="K135" s="34"/>
      <c r="L135" s="34"/>
      <c r="M135" s="35"/>
      <c r="N135" s="36">
        <v>3.9</v>
      </c>
      <c r="O135" s="37"/>
      <c r="P135" s="37"/>
      <c r="Q135" s="38"/>
      <c r="R135" s="36">
        <v>4.5</v>
      </c>
      <c r="S135" s="37"/>
      <c r="T135" s="37"/>
      <c r="U135" s="37"/>
      <c r="V135" s="38"/>
      <c r="W135" s="36">
        <v>21.6</v>
      </c>
      <c r="X135" s="37"/>
      <c r="Y135" s="37"/>
      <c r="Z135" s="37"/>
      <c r="AA135" s="38"/>
      <c r="AB135" s="36">
        <v>138</v>
      </c>
      <c r="AC135" s="37"/>
      <c r="AD135" s="37"/>
      <c r="AE135" s="37"/>
      <c r="AF135" s="38"/>
      <c r="AG135" s="15" t="s">
        <v>24</v>
      </c>
      <c r="AH135" s="16"/>
      <c r="AI135" s="16"/>
      <c r="AJ135" s="17"/>
      <c r="AK135" s="36">
        <v>11.6</v>
      </c>
      <c r="AL135" s="37"/>
      <c r="AM135" s="37"/>
      <c r="AN135" s="38"/>
      <c r="AO135" s="36">
        <v>5.3</v>
      </c>
      <c r="AP135" s="37"/>
      <c r="AQ135" s="37"/>
      <c r="AR135" s="37"/>
      <c r="AS135" s="38"/>
      <c r="AT135" s="39">
        <v>4.9400000000000004</v>
      </c>
      <c r="AU135" s="41"/>
      <c r="AV135" s="33">
        <v>0</v>
      </c>
      <c r="AW135" s="34"/>
      <c r="AX135" s="34"/>
      <c r="AY135" s="35"/>
      <c r="AZ135" s="36">
        <v>6</v>
      </c>
      <c r="BA135" s="37"/>
      <c r="BB135" s="37"/>
      <c r="BC135" s="37"/>
      <c r="BD135" s="37"/>
      <c r="BE135" s="37"/>
      <c r="BF135" s="38"/>
      <c r="BG135" s="39">
        <v>0.06</v>
      </c>
      <c r="BH135" s="40"/>
      <c r="BI135" s="41"/>
      <c r="BJ135" s="33">
        <v>0</v>
      </c>
      <c r="BK135" s="34"/>
      <c r="BL135" s="34"/>
      <c r="BM135" s="34"/>
      <c r="BN135" s="35"/>
      <c r="BO135" s="39">
        <v>0.54</v>
      </c>
      <c r="BP135" s="40"/>
      <c r="BQ135" s="40"/>
      <c r="BR135" s="41"/>
    </row>
    <row r="136" spans="1:71" ht="23.1" customHeight="1">
      <c r="A136" s="15" t="s">
        <v>66</v>
      </c>
      <c r="B136" s="17"/>
      <c r="C136" s="18"/>
      <c r="D136" s="19"/>
      <c r="E136" s="20"/>
      <c r="F136" s="18"/>
      <c r="G136" s="19"/>
      <c r="H136" s="19"/>
      <c r="I136" s="20"/>
      <c r="J136" s="33">
        <v>60</v>
      </c>
      <c r="K136" s="34"/>
      <c r="L136" s="34"/>
      <c r="M136" s="35"/>
      <c r="N136" s="36">
        <v>3.9</v>
      </c>
      <c r="O136" s="37"/>
      <c r="P136" s="37"/>
      <c r="Q136" s="38"/>
      <c r="R136" s="36">
        <v>7.7</v>
      </c>
      <c r="S136" s="37"/>
      <c r="T136" s="37"/>
      <c r="U136" s="37"/>
      <c r="V136" s="38"/>
      <c r="W136" s="36">
        <v>23.5</v>
      </c>
      <c r="X136" s="37"/>
      <c r="Y136" s="37"/>
      <c r="Z136" s="37"/>
      <c r="AA136" s="38"/>
      <c r="AB136" s="36">
        <v>181.1</v>
      </c>
      <c r="AC136" s="37"/>
      <c r="AD136" s="37"/>
      <c r="AE136" s="37"/>
      <c r="AF136" s="38"/>
      <c r="AG136" s="15" t="s">
        <v>67</v>
      </c>
      <c r="AH136" s="16"/>
      <c r="AI136" s="16"/>
      <c r="AJ136" s="17"/>
      <c r="AK136" s="36">
        <v>2.4</v>
      </c>
      <c r="AL136" s="37"/>
      <c r="AM136" s="37"/>
      <c r="AN136" s="38"/>
      <c r="AO136" s="33">
        <v>0</v>
      </c>
      <c r="AP136" s="34"/>
      <c r="AQ136" s="34"/>
      <c r="AR136" s="34"/>
      <c r="AS136" s="35"/>
      <c r="AT136" s="33">
        <v>0</v>
      </c>
      <c r="AU136" s="35"/>
      <c r="AV136" s="33">
        <v>0</v>
      </c>
      <c r="AW136" s="34"/>
      <c r="AX136" s="34"/>
      <c r="AY136" s="35"/>
      <c r="AZ136" s="33">
        <v>0</v>
      </c>
      <c r="BA136" s="34"/>
      <c r="BB136" s="34"/>
      <c r="BC136" s="34"/>
      <c r="BD136" s="34"/>
      <c r="BE136" s="34"/>
      <c r="BF136" s="35"/>
      <c r="BG136" s="33">
        <v>0</v>
      </c>
      <c r="BH136" s="34"/>
      <c r="BI136" s="35"/>
      <c r="BJ136" s="33">
        <v>0</v>
      </c>
      <c r="BK136" s="34"/>
      <c r="BL136" s="34"/>
      <c r="BM136" s="34"/>
      <c r="BN136" s="35"/>
      <c r="BO136" s="39">
        <v>0.02</v>
      </c>
      <c r="BP136" s="40"/>
      <c r="BQ136" s="40"/>
      <c r="BR136" s="41"/>
    </row>
    <row r="137" spans="1:71" ht="11.1" customHeight="1">
      <c r="A137" s="15" t="s">
        <v>124</v>
      </c>
      <c r="B137" s="17"/>
      <c r="C137" s="33">
        <v>150</v>
      </c>
      <c r="D137" s="34"/>
      <c r="E137" s="35"/>
      <c r="F137" s="33">
        <v>150</v>
      </c>
      <c r="G137" s="34"/>
      <c r="H137" s="34"/>
      <c r="I137" s="35"/>
      <c r="J137" s="33">
        <v>150</v>
      </c>
      <c r="K137" s="34"/>
      <c r="L137" s="34"/>
      <c r="M137" s="35"/>
      <c r="N137" s="36">
        <v>0.8</v>
      </c>
      <c r="O137" s="37"/>
      <c r="P137" s="37"/>
      <c r="Q137" s="38"/>
      <c r="R137" s="33">
        <v>0</v>
      </c>
      <c r="S137" s="34"/>
      <c r="T137" s="34"/>
      <c r="U137" s="34"/>
      <c r="V137" s="35"/>
      <c r="W137" s="36">
        <v>8.1</v>
      </c>
      <c r="X137" s="37"/>
      <c r="Y137" s="37"/>
      <c r="Z137" s="37"/>
      <c r="AA137" s="38"/>
      <c r="AB137" s="36">
        <v>40</v>
      </c>
      <c r="AC137" s="37"/>
      <c r="AD137" s="37"/>
      <c r="AE137" s="37"/>
      <c r="AF137" s="38"/>
      <c r="AG137" s="15" t="s">
        <v>125</v>
      </c>
      <c r="AH137" s="16"/>
      <c r="AI137" s="16"/>
      <c r="AJ137" s="17"/>
      <c r="AK137" s="36">
        <v>35</v>
      </c>
      <c r="AL137" s="37"/>
      <c r="AM137" s="37"/>
      <c r="AN137" s="38"/>
      <c r="AO137" s="36">
        <v>11</v>
      </c>
      <c r="AP137" s="37"/>
      <c r="AQ137" s="37"/>
      <c r="AR137" s="37"/>
      <c r="AS137" s="38"/>
      <c r="AT137" s="36">
        <v>17</v>
      </c>
      <c r="AU137" s="38"/>
      <c r="AV137" s="33">
        <v>0</v>
      </c>
      <c r="AW137" s="34"/>
      <c r="AX137" s="34"/>
      <c r="AY137" s="35"/>
      <c r="AZ137" s="36">
        <v>0.2</v>
      </c>
      <c r="BA137" s="37"/>
      <c r="BB137" s="37"/>
      <c r="BC137" s="37"/>
      <c r="BD137" s="37"/>
      <c r="BE137" s="37"/>
      <c r="BF137" s="38"/>
      <c r="BG137" s="36">
        <v>0.1</v>
      </c>
      <c r="BH137" s="37"/>
      <c r="BI137" s="38"/>
      <c r="BJ137" s="36">
        <v>38</v>
      </c>
      <c r="BK137" s="37"/>
      <c r="BL137" s="37"/>
      <c r="BM137" s="37"/>
      <c r="BN137" s="38"/>
      <c r="BO137" s="36">
        <v>0.1</v>
      </c>
      <c r="BP137" s="37"/>
      <c r="BQ137" s="37"/>
      <c r="BR137" s="38"/>
    </row>
    <row r="138" spans="1:71" ht="11.1" customHeight="1">
      <c r="A138" s="18"/>
      <c r="B138" s="20"/>
      <c r="C138" s="18"/>
      <c r="D138" s="19"/>
      <c r="E138" s="20"/>
      <c r="F138" s="18"/>
      <c r="G138" s="19"/>
      <c r="H138" s="19"/>
      <c r="I138" s="20"/>
      <c r="J138" s="18"/>
      <c r="K138" s="19"/>
      <c r="L138" s="19"/>
      <c r="M138" s="20"/>
      <c r="N138" s="18"/>
      <c r="O138" s="19"/>
      <c r="P138" s="19"/>
      <c r="Q138" s="20"/>
      <c r="R138" s="18"/>
      <c r="S138" s="19"/>
      <c r="T138" s="19"/>
      <c r="U138" s="19"/>
      <c r="V138" s="20"/>
      <c r="W138" s="18"/>
      <c r="X138" s="19"/>
      <c r="Y138" s="19"/>
      <c r="Z138" s="19"/>
      <c r="AA138" s="20"/>
      <c r="AB138" s="18"/>
      <c r="AC138" s="19"/>
      <c r="AD138" s="19"/>
      <c r="AE138" s="19"/>
      <c r="AF138" s="20"/>
      <c r="AG138" s="18"/>
      <c r="AH138" s="19"/>
      <c r="AI138" s="19"/>
      <c r="AJ138" s="20"/>
      <c r="AK138" s="18"/>
      <c r="AL138" s="19"/>
      <c r="AM138" s="19"/>
      <c r="AN138" s="20"/>
      <c r="AO138" s="18"/>
      <c r="AP138" s="19"/>
      <c r="AQ138" s="19"/>
      <c r="AR138" s="19"/>
      <c r="AS138" s="20"/>
      <c r="AT138" s="18"/>
      <c r="AU138" s="20"/>
      <c r="AV138" s="18"/>
      <c r="AW138" s="19"/>
      <c r="AX138" s="19"/>
      <c r="AY138" s="20"/>
      <c r="AZ138" s="18"/>
      <c r="BA138" s="19"/>
      <c r="BB138" s="19"/>
      <c r="BC138" s="19"/>
      <c r="BD138" s="19"/>
      <c r="BE138" s="19"/>
      <c r="BF138" s="20"/>
      <c r="BG138" s="18"/>
      <c r="BH138" s="19"/>
      <c r="BI138" s="20"/>
      <c r="BJ138" s="18"/>
      <c r="BK138" s="19"/>
      <c r="BL138" s="19"/>
      <c r="BM138" s="19"/>
      <c r="BN138" s="20"/>
      <c r="BO138" s="18"/>
      <c r="BP138" s="19"/>
      <c r="BQ138" s="19"/>
      <c r="BR138" s="20"/>
    </row>
    <row r="139" spans="1:71" ht="11.1" customHeight="1">
      <c r="A139" s="18" t="s">
        <v>29</v>
      </c>
      <c r="B139" s="20"/>
      <c r="C139" s="18"/>
      <c r="D139" s="19"/>
      <c r="E139" s="20"/>
      <c r="F139" s="18"/>
      <c r="G139" s="19"/>
      <c r="H139" s="19"/>
      <c r="I139" s="20"/>
      <c r="J139" s="54">
        <f>SUM(J134:J138)</f>
        <v>560</v>
      </c>
      <c r="K139" s="55"/>
      <c r="L139" s="55"/>
      <c r="M139" s="56"/>
      <c r="N139" s="51">
        <f>SUM(N134:N138)</f>
        <v>13.4</v>
      </c>
      <c r="O139" s="52"/>
      <c r="P139" s="52"/>
      <c r="Q139" s="53"/>
      <c r="R139" s="51">
        <f>SUM(R134:R138)</f>
        <v>19.48</v>
      </c>
      <c r="S139" s="52"/>
      <c r="T139" s="52"/>
      <c r="U139" s="52"/>
      <c r="V139" s="53"/>
      <c r="W139" s="51">
        <f>SUM(W134:W138)</f>
        <v>69.929999999999993</v>
      </c>
      <c r="X139" s="52"/>
      <c r="Y139" s="52"/>
      <c r="Z139" s="52"/>
      <c r="AA139" s="53"/>
      <c r="AB139" s="51">
        <f>SUM(AB134:AB138)</f>
        <v>525.83000000000004</v>
      </c>
      <c r="AC139" s="52"/>
      <c r="AD139" s="52"/>
      <c r="AE139" s="52"/>
      <c r="AF139" s="53"/>
      <c r="AG139" s="18"/>
      <c r="AH139" s="19"/>
      <c r="AI139" s="19"/>
      <c r="AJ139" s="20"/>
      <c r="AK139" s="48">
        <f>SUM(AK134:AK138)</f>
        <v>192.12</v>
      </c>
      <c r="AL139" s="49"/>
      <c r="AM139" s="49"/>
      <c r="AN139" s="50"/>
      <c r="AO139" s="48">
        <f>SUM(AO134:AO138)</f>
        <v>31.75</v>
      </c>
      <c r="AP139" s="49"/>
      <c r="AQ139" s="49"/>
      <c r="AR139" s="49"/>
      <c r="AS139" s="50"/>
      <c r="AT139" s="48">
        <f>SUM(AT134:AT138)</f>
        <v>156.07</v>
      </c>
      <c r="AU139" s="50"/>
      <c r="AV139" s="48">
        <f>SUM(AV134:AV138)</f>
        <v>0.17</v>
      </c>
      <c r="AW139" s="49"/>
      <c r="AX139" s="49"/>
      <c r="AY139" s="50"/>
      <c r="AZ139" s="51">
        <f>SUM(AZ134:AZ138)</f>
        <v>6.2</v>
      </c>
      <c r="BA139" s="52"/>
      <c r="BB139" s="52"/>
      <c r="BC139" s="52"/>
      <c r="BD139" s="52"/>
      <c r="BE139" s="52"/>
      <c r="BF139" s="53"/>
      <c r="BG139" s="48">
        <f>SUM(BG134:BG138)</f>
        <v>0.16</v>
      </c>
      <c r="BH139" s="49"/>
      <c r="BI139" s="50"/>
      <c r="BJ139" s="51">
        <f>SUM(BJ134:BJ138)</f>
        <v>38.700000000000003</v>
      </c>
      <c r="BK139" s="52"/>
      <c r="BL139" s="52"/>
      <c r="BM139" s="52"/>
      <c r="BN139" s="53"/>
      <c r="BO139" s="48">
        <f>SUM(BO134:BO138)</f>
        <v>1.36</v>
      </c>
      <c r="BP139" s="49"/>
      <c r="BQ139" s="49"/>
      <c r="BR139" s="50"/>
    </row>
    <row r="140" spans="1:71" ht="14.1" customHeight="1">
      <c r="A140" s="30" t="s">
        <v>30</v>
      </c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  <c r="AI140" s="31"/>
      <c r="AJ140" s="32"/>
      <c r="AK140" s="18"/>
      <c r="AL140" s="19"/>
      <c r="AM140" s="19"/>
      <c r="AN140" s="20"/>
      <c r="AO140" s="18"/>
      <c r="AP140" s="19"/>
      <c r="AQ140" s="19"/>
      <c r="AR140" s="19"/>
      <c r="AS140" s="20"/>
      <c r="AT140" s="18"/>
      <c r="AU140" s="20"/>
      <c r="AV140" s="18"/>
      <c r="AW140" s="19"/>
      <c r="AX140" s="19"/>
      <c r="AY140" s="20"/>
      <c r="AZ140" s="18"/>
      <c r="BA140" s="19"/>
      <c r="BB140" s="19"/>
      <c r="BC140" s="19"/>
      <c r="BD140" s="19"/>
      <c r="BE140" s="19"/>
      <c r="BF140" s="20"/>
      <c r="BG140" s="18"/>
      <c r="BH140" s="19"/>
      <c r="BI140" s="20"/>
      <c r="BJ140" s="18"/>
      <c r="BK140" s="19"/>
      <c r="BL140" s="19"/>
      <c r="BM140" s="19"/>
      <c r="BN140" s="20"/>
      <c r="BO140" s="18"/>
      <c r="BP140" s="19"/>
      <c r="BQ140" s="19"/>
      <c r="BR140" s="20"/>
    </row>
    <row r="141" spans="1:71" ht="11.1" customHeight="1">
      <c r="A141" s="15" t="s">
        <v>31</v>
      </c>
      <c r="B141" s="17"/>
      <c r="C141" s="18"/>
      <c r="D141" s="19"/>
      <c r="E141" s="20"/>
      <c r="F141" s="18"/>
      <c r="G141" s="19"/>
      <c r="H141" s="19"/>
      <c r="I141" s="20"/>
      <c r="J141" s="54">
        <v>200</v>
      </c>
      <c r="K141" s="55"/>
      <c r="L141" s="55"/>
      <c r="M141" s="56"/>
      <c r="N141" s="48">
        <v>0.46</v>
      </c>
      <c r="O141" s="49"/>
      <c r="P141" s="49"/>
      <c r="Q141" s="50"/>
      <c r="R141" s="54">
        <v>0</v>
      </c>
      <c r="S141" s="55"/>
      <c r="T141" s="55"/>
      <c r="U141" s="55"/>
      <c r="V141" s="56"/>
      <c r="W141" s="48">
        <v>11.96</v>
      </c>
      <c r="X141" s="49"/>
      <c r="Y141" s="49"/>
      <c r="Z141" s="49"/>
      <c r="AA141" s="50"/>
      <c r="AB141" s="48">
        <v>51.75</v>
      </c>
      <c r="AC141" s="49"/>
      <c r="AD141" s="49"/>
      <c r="AE141" s="49"/>
      <c r="AF141" s="50"/>
      <c r="AG141" s="18" t="s">
        <v>32</v>
      </c>
      <c r="AH141" s="19"/>
      <c r="AI141" s="19"/>
      <c r="AJ141" s="20"/>
      <c r="AK141" s="51">
        <v>10.5</v>
      </c>
      <c r="AL141" s="52"/>
      <c r="AM141" s="52"/>
      <c r="AN141" s="53"/>
      <c r="AO141" s="51">
        <v>6</v>
      </c>
      <c r="AP141" s="52"/>
      <c r="AQ141" s="52"/>
      <c r="AR141" s="52"/>
      <c r="AS141" s="53"/>
      <c r="AT141" s="51">
        <v>10.5</v>
      </c>
      <c r="AU141" s="53"/>
      <c r="AV141" s="54">
        <v>0</v>
      </c>
      <c r="AW141" s="55"/>
      <c r="AX141" s="55"/>
      <c r="AY141" s="56"/>
      <c r="AZ141" s="54">
        <v>0</v>
      </c>
      <c r="BA141" s="55"/>
      <c r="BB141" s="55"/>
      <c r="BC141" s="55"/>
      <c r="BD141" s="55"/>
      <c r="BE141" s="55"/>
      <c r="BF141" s="56"/>
      <c r="BG141" s="54">
        <v>0</v>
      </c>
      <c r="BH141" s="55"/>
      <c r="BI141" s="56"/>
      <c r="BJ141" s="51">
        <v>3</v>
      </c>
      <c r="BK141" s="52"/>
      <c r="BL141" s="52"/>
      <c r="BM141" s="52"/>
      <c r="BN141" s="53"/>
      <c r="BO141" s="51">
        <v>2.1</v>
      </c>
      <c r="BP141" s="52"/>
      <c r="BQ141" s="52"/>
      <c r="BR141" s="53"/>
    </row>
    <row r="142" spans="1:71" ht="14.1" customHeight="1">
      <c r="A142" s="30" t="s">
        <v>33</v>
      </c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2"/>
      <c r="AK142" s="18"/>
      <c r="AL142" s="19"/>
      <c r="AM142" s="19"/>
      <c r="AN142" s="20"/>
      <c r="AO142" s="18"/>
      <c r="AP142" s="19"/>
      <c r="AQ142" s="19"/>
      <c r="AR142" s="19"/>
      <c r="AS142" s="20"/>
      <c r="AT142" s="18"/>
      <c r="AU142" s="20"/>
      <c r="AV142" s="18"/>
      <c r="AW142" s="19"/>
      <c r="AX142" s="19"/>
      <c r="AY142" s="20"/>
      <c r="AZ142" s="18"/>
      <c r="BA142" s="19"/>
      <c r="BB142" s="19"/>
      <c r="BC142" s="19"/>
      <c r="BD142" s="19"/>
      <c r="BE142" s="19"/>
      <c r="BF142" s="20"/>
      <c r="BG142" s="18"/>
      <c r="BH142" s="19"/>
      <c r="BI142" s="20"/>
      <c r="BJ142" s="18"/>
      <c r="BK142" s="19"/>
      <c r="BL142" s="19"/>
      <c r="BM142" s="19"/>
      <c r="BN142" s="20"/>
      <c r="BO142" s="18"/>
      <c r="BP142" s="19"/>
      <c r="BQ142" s="19"/>
      <c r="BR142" s="20"/>
    </row>
    <row r="143" spans="1:71" ht="23.1" customHeight="1">
      <c r="A143" s="15" t="s">
        <v>126</v>
      </c>
      <c r="B143" s="17"/>
      <c r="C143" s="18"/>
      <c r="D143" s="19"/>
      <c r="E143" s="20"/>
      <c r="F143" s="18"/>
      <c r="G143" s="19"/>
      <c r="H143" s="19"/>
      <c r="I143" s="20"/>
      <c r="J143" s="33">
        <v>200</v>
      </c>
      <c r="K143" s="34"/>
      <c r="L143" s="34"/>
      <c r="M143" s="35"/>
      <c r="N143" s="36">
        <v>5.8</v>
      </c>
      <c r="O143" s="37"/>
      <c r="P143" s="37"/>
      <c r="Q143" s="38"/>
      <c r="R143" s="39">
        <v>3.28</v>
      </c>
      <c r="S143" s="40"/>
      <c r="T143" s="40"/>
      <c r="U143" s="40"/>
      <c r="V143" s="41"/>
      <c r="W143" s="36">
        <v>8.6999999999999993</v>
      </c>
      <c r="X143" s="37"/>
      <c r="Y143" s="37"/>
      <c r="Z143" s="37"/>
      <c r="AA143" s="38"/>
      <c r="AB143" s="36">
        <v>132.69999999999999</v>
      </c>
      <c r="AC143" s="37"/>
      <c r="AD143" s="37"/>
      <c r="AE143" s="37"/>
      <c r="AF143" s="38"/>
      <c r="AG143" s="15" t="s">
        <v>127</v>
      </c>
      <c r="AH143" s="16"/>
      <c r="AI143" s="16"/>
      <c r="AJ143" s="17"/>
      <c r="AK143" s="36">
        <v>11.2</v>
      </c>
      <c r="AL143" s="37"/>
      <c r="AM143" s="37"/>
      <c r="AN143" s="38"/>
      <c r="AO143" s="33">
        <v>0</v>
      </c>
      <c r="AP143" s="34"/>
      <c r="AQ143" s="34"/>
      <c r="AR143" s="34"/>
      <c r="AS143" s="35"/>
      <c r="AT143" s="33">
        <v>0</v>
      </c>
      <c r="AU143" s="35"/>
      <c r="AV143" s="33">
        <v>0</v>
      </c>
      <c r="AW143" s="34"/>
      <c r="AX143" s="34"/>
      <c r="AY143" s="35"/>
      <c r="AZ143" s="33">
        <v>0</v>
      </c>
      <c r="BA143" s="34"/>
      <c r="BB143" s="34"/>
      <c r="BC143" s="34"/>
      <c r="BD143" s="34"/>
      <c r="BE143" s="34"/>
      <c r="BF143" s="35"/>
      <c r="BG143" s="33">
        <v>0</v>
      </c>
      <c r="BH143" s="34"/>
      <c r="BI143" s="35"/>
      <c r="BJ143" s="39">
        <v>3.06</v>
      </c>
      <c r="BK143" s="40"/>
      <c r="BL143" s="40"/>
      <c r="BM143" s="40"/>
      <c r="BN143" s="41"/>
      <c r="BO143" s="39">
        <v>0.38</v>
      </c>
      <c r="BP143" s="40"/>
      <c r="BQ143" s="40"/>
      <c r="BR143" s="41"/>
    </row>
    <row r="144" spans="1:71" ht="23.1" customHeight="1">
      <c r="A144" s="15" t="s">
        <v>128</v>
      </c>
      <c r="B144" s="17"/>
      <c r="C144" s="18"/>
      <c r="D144" s="19"/>
      <c r="E144" s="20"/>
      <c r="F144" s="18"/>
      <c r="G144" s="19"/>
      <c r="H144" s="19"/>
      <c r="I144" s="20"/>
      <c r="J144" s="33">
        <v>80</v>
      </c>
      <c r="K144" s="34"/>
      <c r="L144" s="34"/>
      <c r="M144" s="35"/>
      <c r="N144" s="36">
        <v>16.8</v>
      </c>
      <c r="O144" s="37"/>
      <c r="P144" s="37"/>
      <c r="Q144" s="38"/>
      <c r="R144" s="39">
        <v>4.16</v>
      </c>
      <c r="S144" s="40"/>
      <c r="T144" s="40"/>
      <c r="U144" s="40"/>
      <c r="V144" s="41"/>
      <c r="W144" s="39">
        <v>4.16</v>
      </c>
      <c r="X144" s="40"/>
      <c r="Y144" s="40"/>
      <c r="Z144" s="40"/>
      <c r="AA144" s="41"/>
      <c r="AB144" s="36">
        <v>183.6</v>
      </c>
      <c r="AC144" s="37"/>
      <c r="AD144" s="37"/>
      <c r="AE144" s="37"/>
      <c r="AF144" s="38"/>
      <c r="AG144" s="15" t="s">
        <v>129</v>
      </c>
      <c r="AH144" s="16"/>
      <c r="AI144" s="16"/>
      <c r="AJ144" s="17"/>
      <c r="AK144" s="36">
        <v>15.3</v>
      </c>
      <c r="AL144" s="37"/>
      <c r="AM144" s="37"/>
      <c r="AN144" s="38"/>
      <c r="AO144" s="33">
        <v>0</v>
      </c>
      <c r="AP144" s="34"/>
      <c r="AQ144" s="34"/>
      <c r="AR144" s="34"/>
      <c r="AS144" s="35"/>
      <c r="AT144" s="33">
        <v>0</v>
      </c>
      <c r="AU144" s="35"/>
      <c r="AV144" s="33">
        <v>0</v>
      </c>
      <c r="AW144" s="34"/>
      <c r="AX144" s="34"/>
      <c r="AY144" s="35"/>
      <c r="AZ144" s="33">
        <v>0</v>
      </c>
      <c r="BA144" s="34"/>
      <c r="BB144" s="34"/>
      <c r="BC144" s="34"/>
      <c r="BD144" s="34"/>
      <c r="BE144" s="34"/>
      <c r="BF144" s="35"/>
      <c r="BG144" s="33">
        <v>0</v>
      </c>
      <c r="BH144" s="34"/>
      <c r="BI144" s="35"/>
      <c r="BJ144" s="36">
        <v>0.3</v>
      </c>
      <c r="BK144" s="37"/>
      <c r="BL144" s="37"/>
      <c r="BM144" s="37"/>
      <c r="BN144" s="38"/>
      <c r="BO144" s="36">
        <v>1.8</v>
      </c>
      <c r="BP144" s="37"/>
      <c r="BQ144" s="37"/>
      <c r="BR144" s="38"/>
    </row>
    <row r="145" spans="1:70" ht="23.1" customHeight="1">
      <c r="A145" s="15" t="s">
        <v>130</v>
      </c>
      <c r="B145" s="17"/>
      <c r="C145" s="18"/>
      <c r="D145" s="19"/>
      <c r="E145" s="20"/>
      <c r="F145" s="18"/>
      <c r="G145" s="19"/>
      <c r="H145" s="19"/>
      <c r="I145" s="20"/>
      <c r="J145" s="33">
        <v>150</v>
      </c>
      <c r="K145" s="34"/>
      <c r="L145" s="34"/>
      <c r="M145" s="35"/>
      <c r="N145" s="39">
        <v>3.98</v>
      </c>
      <c r="O145" s="40"/>
      <c r="P145" s="40"/>
      <c r="Q145" s="41"/>
      <c r="R145" s="39">
        <v>2.85</v>
      </c>
      <c r="S145" s="40"/>
      <c r="T145" s="40"/>
      <c r="U145" s="40"/>
      <c r="V145" s="41"/>
      <c r="W145" s="36">
        <v>24.3</v>
      </c>
      <c r="X145" s="37"/>
      <c r="Y145" s="37"/>
      <c r="Z145" s="37"/>
      <c r="AA145" s="38"/>
      <c r="AB145" s="36">
        <v>141</v>
      </c>
      <c r="AC145" s="37"/>
      <c r="AD145" s="37"/>
      <c r="AE145" s="37"/>
      <c r="AF145" s="38"/>
      <c r="AG145" s="15" t="s">
        <v>131</v>
      </c>
      <c r="AH145" s="16"/>
      <c r="AI145" s="16"/>
      <c r="AJ145" s="17"/>
      <c r="AK145" s="39">
        <v>80.62</v>
      </c>
      <c r="AL145" s="40"/>
      <c r="AM145" s="40"/>
      <c r="AN145" s="41"/>
      <c r="AO145" s="33">
        <v>0</v>
      </c>
      <c r="AP145" s="34"/>
      <c r="AQ145" s="34"/>
      <c r="AR145" s="34"/>
      <c r="AS145" s="35"/>
      <c r="AT145" s="33">
        <v>0</v>
      </c>
      <c r="AU145" s="35"/>
      <c r="AV145" s="33">
        <v>0</v>
      </c>
      <c r="AW145" s="34"/>
      <c r="AX145" s="34"/>
      <c r="AY145" s="35"/>
      <c r="AZ145" s="33">
        <v>0</v>
      </c>
      <c r="BA145" s="34"/>
      <c r="BB145" s="34"/>
      <c r="BC145" s="34"/>
      <c r="BD145" s="34"/>
      <c r="BE145" s="34"/>
      <c r="BF145" s="35"/>
      <c r="BG145" s="57">
        <v>5.6000000000000001E-2</v>
      </c>
      <c r="BH145" s="58"/>
      <c r="BI145" s="59"/>
      <c r="BJ145" s="39">
        <v>21.38</v>
      </c>
      <c r="BK145" s="40"/>
      <c r="BL145" s="40"/>
      <c r="BM145" s="40"/>
      <c r="BN145" s="41"/>
      <c r="BO145" s="39">
        <v>0.65</v>
      </c>
      <c r="BP145" s="40"/>
      <c r="BQ145" s="40"/>
      <c r="BR145" s="41"/>
    </row>
    <row r="146" spans="1:70" ht="23.1" customHeight="1">
      <c r="A146" s="15" t="s">
        <v>132</v>
      </c>
      <c r="B146" s="17"/>
      <c r="C146" s="18"/>
      <c r="D146" s="19"/>
      <c r="E146" s="20"/>
      <c r="F146" s="18"/>
      <c r="G146" s="19"/>
      <c r="H146" s="19"/>
      <c r="I146" s="20"/>
      <c r="J146" s="33">
        <v>50</v>
      </c>
      <c r="K146" s="34"/>
      <c r="L146" s="34"/>
      <c r="M146" s="35"/>
      <c r="N146" s="36">
        <v>0.6</v>
      </c>
      <c r="O146" s="37"/>
      <c r="P146" s="37"/>
      <c r="Q146" s="38"/>
      <c r="R146" s="39">
        <v>3.65</v>
      </c>
      <c r="S146" s="40"/>
      <c r="T146" s="40"/>
      <c r="U146" s="40"/>
      <c r="V146" s="41"/>
      <c r="W146" s="39">
        <v>2.15</v>
      </c>
      <c r="X146" s="40"/>
      <c r="Y146" s="40"/>
      <c r="Z146" s="40"/>
      <c r="AA146" s="41"/>
      <c r="AB146" s="36">
        <v>44</v>
      </c>
      <c r="AC146" s="37"/>
      <c r="AD146" s="37"/>
      <c r="AE146" s="37"/>
      <c r="AF146" s="38"/>
      <c r="AG146" s="15" t="s">
        <v>133</v>
      </c>
      <c r="AH146" s="16"/>
      <c r="AI146" s="16"/>
      <c r="AJ146" s="17"/>
      <c r="AK146" s="36">
        <v>40</v>
      </c>
      <c r="AL146" s="37"/>
      <c r="AM146" s="37"/>
      <c r="AN146" s="38"/>
      <c r="AO146" s="36">
        <v>28</v>
      </c>
      <c r="AP146" s="37"/>
      <c r="AQ146" s="37"/>
      <c r="AR146" s="37"/>
      <c r="AS146" s="38"/>
      <c r="AT146" s="36">
        <v>130</v>
      </c>
      <c r="AU146" s="38"/>
      <c r="AV146" s="33">
        <v>0</v>
      </c>
      <c r="AW146" s="34"/>
      <c r="AX146" s="34"/>
      <c r="AY146" s="35"/>
      <c r="AZ146" s="33">
        <v>0</v>
      </c>
      <c r="BA146" s="34"/>
      <c r="BB146" s="34"/>
      <c r="BC146" s="34"/>
      <c r="BD146" s="34"/>
      <c r="BE146" s="34"/>
      <c r="BF146" s="35"/>
      <c r="BG146" s="39">
        <v>0.22</v>
      </c>
      <c r="BH146" s="40"/>
      <c r="BI146" s="41"/>
      <c r="BJ146" s="39">
        <v>0.18</v>
      </c>
      <c r="BK146" s="40"/>
      <c r="BL146" s="40"/>
      <c r="BM146" s="40"/>
      <c r="BN146" s="41"/>
      <c r="BO146" s="36">
        <v>2.2000000000000002</v>
      </c>
      <c r="BP146" s="37"/>
      <c r="BQ146" s="37"/>
      <c r="BR146" s="38"/>
    </row>
    <row r="147" spans="1:70" ht="11.1" customHeight="1">
      <c r="A147" s="15" t="s">
        <v>41</v>
      </c>
      <c r="B147" s="17"/>
      <c r="C147" s="18"/>
      <c r="D147" s="19"/>
      <c r="E147" s="20"/>
      <c r="F147" s="18"/>
      <c r="G147" s="19"/>
      <c r="H147" s="19"/>
      <c r="I147" s="20"/>
      <c r="J147" s="33">
        <v>100</v>
      </c>
      <c r="K147" s="34"/>
      <c r="L147" s="34"/>
      <c r="M147" s="35"/>
      <c r="N147" s="36">
        <v>0.2</v>
      </c>
      <c r="O147" s="37"/>
      <c r="P147" s="37"/>
      <c r="Q147" s="38"/>
      <c r="R147" s="33">
        <v>0</v>
      </c>
      <c r="S147" s="34"/>
      <c r="T147" s="34"/>
      <c r="U147" s="34"/>
      <c r="V147" s="35"/>
      <c r="W147" s="36">
        <v>0.7</v>
      </c>
      <c r="X147" s="37"/>
      <c r="Y147" s="37"/>
      <c r="Z147" s="37"/>
      <c r="AA147" s="38"/>
      <c r="AB147" s="36">
        <v>4.2</v>
      </c>
      <c r="AC147" s="37"/>
      <c r="AD147" s="37"/>
      <c r="AE147" s="37"/>
      <c r="AF147" s="38"/>
      <c r="AG147" s="15" t="s">
        <v>134</v>
      </c>
      <c r="AH147" s="16"/>
      <c r="AI147" s="16"/>
      <c r="AJ147" s="17"/>
      <c r="AK147" s="36">
        <v>13.8</v>
      </c>
      <c r="AL147" s="37"/>
      <c r="AM147" s="37"/>
      <c r="AN147" s="38"/>
      <c r="AO147" s="36">
        <v>8.4</v>
      </c>
      <c r="AP147" s="37"/>
      <c r="AQ147" s="37"/>
      <c r="AR147" s="37"/>
      <c r="AS147" s="38"/>
      <c r="AT147" s="36">
        <v>25.1</v>
      </c>
      <c r="AU147" s="38"/>
      <c r="AV147" s="33">
        <v>0</v>
      </c>
      <c r="AW147" s="34"/>
      <c r="AX147" s="34"/>
      <c r="AY147" s="35"/>
      <c r="AZ147" s="36">
        <v>0.1</v>
      </c>
      <c r="BA147" s="37"/>
      <c r="BB147" s="37"/>
      <c r="BC147" s="37"/>
      <c r="BD147" s="37"/>
      <c r="BE147" s="37"/>
      <c r="BF147" s="38"/>
      <c r="BG147" s="33">
        <v>0</v>
      </c>
      <c r="BH147" s="34"/>
      <c r="BI147" s="35"/>
      <c r="BJ147" s="36">
        <v>6</v>
      </c>
      <c r="BK147" s="37"/>
      <c r="BL147" s="37"/>
      <c r="BM147" s="37"/>
      <c r="BN147" s="38"/>
      <c r="BO147" s="36">
        <v>0.6</v>
      </c>
      <c r="BP147" s="37"/>
      <c r="BQ147" s="37"/>
      <c r="BR147" s="38"/>
    </row>
    <row r="148" spans="1:70" ht="15.9" customHeight="1">
      <c r="A148" s="15" t="s">
        <v>135</v>
      </c>
      <c r="B148" s="17"/>
      <c r="C148" s="18"/>
      <c r="D148" s="19"/>
      <c r="E148" s="20"/>
      <c r="F148" s="18"/>
      <c r="G148" s="19"/>
      <c r="H148" s="19"/>
      <c r="I148" s="20"/>
      <c r="J148" s="33">
        <v>200</v>
      </c>
      <c r="K148" s="34"/>
      <c r="L148" s="34"/>
      <c r="M148" s="35"/>
      <c r="N148" s="39">
        <v>7.0000000000000007E-2</v>
      </c>
      <c r="O148" s="40"/>
      <c r="P148" s="40"/>
      <c r="Q148" s="41"/>
      <c r="R148" s="33">
        <v>0</v>
      </c>
      <c r="S148" s="34"/>
      <c r="T148" s="34"/>
      <c r="U148" s="34"/>
      <c r="V148" s="35"/>
      <c r="W148" s="36">
        <v>17</v>
      </c>
      <c r="X148" s="37"/>
      <c r="Y148" s="37"/>
      <c r="Z148" s="37"/>
      <c r="AA148" s="38"/>
      <c r="AB148" s="36">
        <v>65</v>
      </c>
      <c r="AC148" s="37"/>
      <c r="AD148" s="37"/>
      <c r="AE148" s="37"/>
      <c r="AF148" s="38"/>
      <c r="AG148" s="15" t="s">
        <v>136</v>
      </c>
      <c r="AH148" s="16"/>
      <c r="AI148" s="16"/>
      <c r="AJ148" s="17"/>
      <c r="AK148" s="39">
        <v>15.16</v>
      </c>
      <c r="AL148" s="40"/>
      <c r="AM148" s="40"/>
      <c r="AN148" s="41"/>
      <c r="AO148" s="36">
        <v>5.6</v>
      </c>
      <c r="AP148" s="37"/>
      <c r="AQ148" s="37"/>
      <c r="AR148" s="37"/>
      <c r="AS148" s="38"/>
      <c r="AT148" s="39">
        <v>7.14</v>
      </c>
      <c r="AU148" s="41"/>
      <c r="AV148" s="33">
        <v>0</v>
      </c>
      <c r="AW148" s="34"/>
      <c r="AX148" s="34"/>
      <c r="AY148" s="35"/>
      <c r="AZ148" s="33">
        <v>0</v>
      </c>
      <c r="BA148" s="34"/>
      <c r="BB148" s="34"/>
      <c r="BC148" s="34"/>
      <c r="BD148" s="34"/>
      <c r="BE148" s="34"/>
      <c r="BF148" s="35"/>
      <c r="BG148" s="57">
        <v>6.0000000000000001E-3</v>
      </c>
      <c r="BH148" s="58"/>
      <c r="BI148" s="59"/>
      <c r="BJ148" s="39">
        <v>4.0599999999999996</v>
      </c>
      <c r="BK148" s="40"/>
      <c r="BL148" s="40"/>
      <c r="BM148" s="40"/>
      <c r="BN148" s="41"/>
      <c r="BO148" s="39">
        <v>0.57999999999999996</v>
      </c>
      <c r="BP148" s="40"/>
      <c r="BQ148" s="40"/>
      <c r="BR148" s="41"/>
    </row>
    <row r="149" spans="1:70" ht="11.1" customHeight="1">
      <c r="A149" s="15" t="s">
        <v>45</v>
      </c>
      <c r="B149" s="17"/>
      <c r="C149" s="18"/>
      <c r="D149" s="19"/>
      <c r="E149" s="20"/>
      <c r="F149" s="18"/>
      <c r="G149" s="19"/>
      <c r="H149" s="19"/>
      <c r="I149" s="20"/>
      <c r="J149" s="33">
        <v>80</v>
      </c>
      <c r="K149" s="34"/>
      <c r="L149" s="34"/>
      <c r="M149" s="35"/>
      <c r="N149" s="36">
        <v>3.8</v>
      </c>
      <c r="O149" s="37"/>
      <c r="P149" s="37"/>
      <c r="Q149" s="38"/>
      <c r="R149" s="39">
        <v>0.36</v>
      </c>
      <c r="S149" s="40"/>
      <c r="T149" s="40"/>
      <c r="U149" s="40"/>
      <c r="V149" s="41"/>
      <c r="W149" s="39">
        <v>29.85</v>
      </c>
      <c r="X149" s="40"/>
      <c r="Y149" s="40"/>
      <c r="Z149" s="40"/>
      <c r="AA149" s="41"/>
      <c r="AB149" s="33">
        <v>113</v>
      </c>
      <c r="AC149" s="34"/>
      <c r="AD149" s="34"/>
      <c r="AE149" s="34"/>
      <c r="AF149" s="35"/>
      <c r="AG149" s="15" t="s">
        <v>78</v>
      </c>
      <c r="AH149" s="16"/>
      <c r="AI149" s="16"/>
      <c r="AJ149" s="17"/>
      <c r="AK149" s="36">
        <v>5.2</v>
      </c>
      <c r="AL149" s="37"/>
      <c r="AM149" s="37"/>
      <c r="AN149" s="38"/>
      <c r="AO149" s="39">
        <v>0.32</v>
      </c>
      <c r="AP149" s="40"/>
      <c r="AQ149" s="40"/>
      <c r="AR149" s="40"/>
      <c r="AS149" s="41"/>
      <c r="AT149" s="33">
        <v>0</v>
      </c>
      <c r="AU149" s="35"/>
      <c r="AV149" s="33">
        <v>0</v>
      </c>
      <c r="AW149" s="34"/>
      <c r="AX149" s="34"/>
      <c r="AY149" s="35"/>
      <c r="AZ149" s="33">
        <v>0</v>
      </c>
      <c r="BA149" s="34"/>
      <c r="BB149" s="34"/>
      <c r="BC149" s="34"/>
      <c r="BD149" s="34"/>
      <c r="BE149" s="34"/>
      <c r="BF149" s="35"/>
      <c r="BG149" s="57">
        <v>3.2000000000000001E-2</v>
      </c>
      <c r="BH149" s="58"/>
      <c r="BI149" s="59"/>
      <c r="BJ149" s="57">
        <v>1.6E-2</v>
      </c>
      <c r="BK149" s="58"/>
      <c r="BL149" s="58"/>
      <c r="BM149" s="58"/>
      <c r="BN149" s="59"/>
      <c r="BO149" s="33">
        <v>0</v>
      </c>
      <c r="BP149" s="34"/>
      <c r="BQ149" s="34"/>
      <c r="BR149" s="35"/>
    </row>
    <row r="150" spans="1:70" ht="11.1" customHeight="1">
      <c r="A150" s="15" t="s">
        <v>47</v>
      </c>
      <c r="B150" s="17"/>
      <c r="C150" s="18"/>
      <c r="D150" s="19"/>
      <c r="E150" s="20"/>
      <c r="F150" s="18"/>
      <c r="G150" s="19"/>
      <c r="H150" s="19"/>
      <c r="I150" s="20"/>
      <c r="J150" s="33">
        <v>70</v>
      </c>
      <c r="K150" s="34"/>
      <c r="L150" s="34"/>
      <c r="M150" s="35"/>
      <c r="N150" s="36">
        <v>3.2</v>
      </c>
      <c r="O150" s="37"/>
      <c r="P150" s="37"/>
      <c r="Q150" s="38"/>
      <c r="R150" s="36">
        <v>0.6</v>
      </c>
      <c r="S150" s="37"/>
      <c r="T150" s="37"/>
      <c r="U150" s="37"/>
      <c r="V150" s="38"/>
      <c r="W150" s="36">
        <v>16.2</v>
      </c>
      <c r="X150" s="37"/>
      <c r="Y150" s="37"/>
      <c r="Z150" s="37"/>
      <c r="AA150" s="38"/>
      <c r="AB150" s="36">
        <v>84.5</v>
      </c>
      <c r="AC150" s="37"/>
      <c r="AD150" s="37"/>
      <c r="AE150" s="37"/>
      <c r="AF150" s="38"/>
      <c r="AG150" s="15" t="s">
        <v>79</v>
      </c>
      <c r="AH150" s="16"/>
      <c r="AI150" s="16"/>
      <c r="AJ150" s="17"/>
      <c r="AK150" s="36">
        <v>8.5</v>
      </c>
      <c r="AL150" s="37"/>
      <c r="AM150" s="37"/>
      <c r="AN150" s="38"/>
      <c r="AO150" s="33">
        <v>0</v>
      </c>
      <c r="AP150" s="34"/>
      <c r="AQ150" s="34"/>
      <c r="AR150" s="34"/>
      <c r="AS150" s="35"/>
      <c r="AT150" s="33">
        <v>0</v>
      </c>
      <c r="AU150" s="35"/>
      <c r="AV150" s="33">
        <v>0</v>
      </c>
      <c r="AW150" s="34"/>
      <c r="AX150" s="34"/>
      <c r="AY150" s="35"/>
      <c r="AZ150" s="33">
        <v>0</v>
      </c>
      <c r="BA150" s="34"/>
      <c r="BB150" s="34"/>
      <c r="BC150" s="34"/>
      <c r="BD150" s="34"/>
      <c r="BE150" s="34"/>
      <c r="BF150" s="35"/>
      <c r="BG150" s="57">
        <v>4.4999999999999998E-2</v>
      </c>
      <c r="BH150" s="58"/>
      <c r="BI150" s="59"/>
      <c r="BJ150" s="33">
        <v>0</v>
      </c>
      <c r="BK150" s="34"/>
      <c r="BL150" s="34"/>
      <c r="BM150" s="34"/>
      <c r="BN150" s="35"/>
      <c r="BO150" s="39">
        <v>0.95</v>
      </c>
      <c r="BP150" s="40"/>
      <c r="BQ150" s="40"/>
      <c r="BR150" s="41"/>
    </row>
    <row r="151" spans="1:70" ht="11.1" customHeight="1">
      <c r="A151" s="18"/>
      <c r="B151" s="20"/>
      <c r="C151" s="18"/>
      <c r="D151" s="19"/>
      <c r="E151" s="20"/>
      <c r="F151" s="18"/>
      <c r="G151" s="19"/>
      <c r="H151" s="19"/>
      <c r="I151" s="20"/>
      <c r="J151" s="18"/>
      <c r="K151" s="19"/>
      <c r="L151" s="19"/>
      <c r="M151" s="20"/>
      <c r="N151" s="18"/>
      <c r="O151" s="19"/>
      <c r="P151" s="19"/>
      <c r="Q151" s="20"/>
      <c r="R151" s="18"/>
      <c r="S151" s="19"/>
      <c r="T151" s="19"/>
      <c r="U151" s="19"/>
      <c r="V151" s="20"/>
      <c r="W151" s="18"/>
      <c r="X151" s="19"/>
      <c r="Y151" s="19"/>
      <c r="Z151" s="19"/>
      <c r="AA151" s="20"/>
      <c r="AB151" s="18"/>
      <c r="AC151" s="19"/>
      <c r="AD151" s="19"/>
      <c r="AE151" s="19"/>
      <c r="AF151" s="20"/>
      <c r="AG151" s="18"/>
      <c r="AH151" s="19"/>
      <c r="AI151" s="19"/>
      <c r="AJ151" s="20"/>
      <c r="AK151" s="18"/>
      <c r="AL151" s="19"/>
      <c r="AM151" s="19"/>
      <c r="AN151" s="20"/>
      <c r="AO151" s="18"/>
      <c r="AP151" s="19"/>
      <c r="AQ151" s="19"/>
      <c r="AR151" s="19"/>
      <c r="AS151" s="20"/>
      <c r="AT151" s="18"/>
      <c r="AU151" s="20"/>
      <c r="AV151" s="18"/>
      <c r="AW151" s="19"/>
      <c r="AX151" s="19"/>
      <c r="AY151" s="20"/>
      <c r="AZ151" s="18"/>
      <c r="BA151" s="19"/>
      <c r="BB151" s="19"/>
      <c r="BC151" s="19"/>
      <c r="BD151" s="19"/>
      <c r="BE151" s="19"/>
      <c r="BF151" s="20"/>
      <c r="BG151" s="18"/>
      <c r="BH151" s="19"/>
      <c r="BI151" s="20"/>
      <c r="BJ151" s="18"/>
      <c r="BK151" s="19"/>
      <c r="BL151" s="19"/>
      <c r="BM151" s="19"/>
      <c r="BN151" s="20"/>
      <c r="BO151" s="18"/>
      <c r="BP151" s="19"/>
      <c r="BQ151" s="19"/>
      <c r="BR151" s="20"/>
    </row>
    <row r="152" spans="1:70" ht="11.1" customHeight="1">
      <c r="A152" s="18" t="s">
        <v>49</v>
      </c>
      <c r="B152" s="20"/>
      <c r="C152" s="18"/>
      <c r="D152" s="19"/>
      <c r="E152" s="20"/>
      <c r="F152" s="18"/>
      <c r="G152" s="19"/>
      <c r="H152" s="19"/>
      <c r="I152" s="20"/>
      <c r="J152" s="54">
        <f>SUM(J143:J151)</f>
        <v>930</v>
      </c>
      <c r="K152" s="55"/>
      <c r="L152" s="55"/>
      <c r="M152" s="56"/>
      <c r="N152" s="48">
        <f>SUM(N143:N151)</f>
        <v>34.450000000000003</v>
      </c>
      <c r="O152" s="49"/>
      <c r="P152" s="49"/>
      <c r="Q152" s="50"/>
      <c r="R152" s="48">
        <f>SUM(R143:R151)</f>
        <v>14.899999999999999</v>
      </c>
      <c r="S152" s="49"/>
      <c r="T152" s="49"/>
      <c r="U152" s="49"/>
      <c r="V152" s="50"/>
      <c r="W152" s="51">
        <f>SUM(W143:W151)</f>
        <v>103.06</v>
      </c>
      <c r="X152" s="52"/>
      <c r="Y152" s="52"/>
      <c r="Z152" s="52"/>
      <c r="AA152" s="53"/>
      <c r="AB152" s="51">
        <f>SUM(AB143:AB151)</f>
        <v>768</v>
      </c>
      <c r="AC152" s="52"/>
      <c r="AD152" s="52"/>
      <c r="AE152" s="52"/>
      <c r="AF152" s="53"/>
      <c r="AG152" s="18"/>
      <c r="AH152" s="19"/>
      <c r="AI152" s="19"/>
      <c r="AJ152" s="20"/>
      <c r="AK152" s="48">
        <f>SUM(AK143:AK151)</f>
        <v>189.78</v>
      </c>
      <c r="AL152" s="49"/>
      <c r="AM152" s="49"/>
      <c r="AN152" s="50"/>
      <c r="AO152" s="48">
        <f>SUM(AO143:AO151)</f>
        <v>42.32</v>
      </c>
      <c r="AP152" s="49"/>
      <c r="AQ152" s="49"/>
      <c r="AR152" s="49"/>
      <c r="AS152" s="50"/>
      <c r="AT152" s="48">
        <f>SUM(AT143:AT151)</f>
        <v>162.23999999999998</v>
      </c>
      <c r="AU152" s="50"/>
      <c r="AV152" s="54"/>
      <c r="AW152" s="55"/>
      <c r="AX152" s="55"/>
      <c r="AY152" s="56"/>
      <c r="AZ152" s="51">
        <f>SUM(AZ143:AZ151)</f>
        <v>0.1</v>
      </c>
      <c r="BA152" s="52"/>
      <c r="BB152" s="52"/>
      <c r="BC152" s="52"/>
      <c r="BD152" s="52"/>
      <c r="BE152" s="52"/>
      <c r="BF152" s="53"/>
      <c r="BG152" s="60">
        <f>SUM(BG143:BG151)</f>
        <v>0.35900000000000004</v>
      </c>
      <c r="BH152" s="61"/>
      <c r="BI152" s="62"/>
      <c r="BJ152" s="60">
        <f>SUM(BJ143:BJ151)</f>
        <v>34.995999999999995</v>
      </c>
      <c r="BK152" s="61"/>
      <c r="BL152" s="61"/>
      <c r="BM152" s="61"/>
      <c r="BN152" s="62"/>
      <c r="BO152" s="48">
        <f>SUM(BO143:BO151)</f>
        <v>7.16</v>
      </c>
      <c r="BP152" s="49"/>
      <c r="BQ152" s="49"/>
      <c r="BR152" s="50"/>
    </row>
    <row r="153" spans="1:70" ht="11.1" customHeight="1">
      <c r="A153" s="78" t="s">
        <v>50</v>
      </c>
      <c r="B153" s="79"/>
      <c r="C153" s="18"/>
      <c r="D153" s="19"/>
      <c r="E153" s="20"/>
      <c r="F153" s="18"/>
      <c r="G153" s="19"/>
      <c r="H153" s="19"/>
      <c r="I153" s="20"/>
      <c r="J153" s="54">
        <f>J139+J141+J152</f>
        <v>1690</v>
      </c>
      <c r="K153" s="55"/>
      <c r="L153" s="55"/>
      <c r="M153" s="56"/>
      <c r="N153" s="48">
        <f>N139+N141+N152</f>
        <v>48.31</v>
      </c>
      <c r="O153" s="49"/>
      <c r="P153" s="49"/>
      <c r="Q153" s="50"/>
      <c r="R153" s="48">
        <f>R139+R152</f>
        <v>34.379999999999995</v>
      </c>
      <c r="S153" s="49"/>
      <c r="T153" s="49"/>
      <c r="U153" s="49"/>
      <c r="V153" s="50"/>
      <c r="W153" s="48">
        <f>W139+W141+W152</f>
        <v>184.95</v>
      </c>
      <c r="X153" s="49"/>
      <c r="Y153" s="49"/>
      <c r="Z153" s="49"/>
      <c r="AA153" s="50"/>
      <c r="AB153" s="48">
        <f>AB139+AB141+AB152</f>
        <v>1345.58</v>
      </c>
      <c r="AC153" s="49"/>
      <c r="AD153" s="49"/>
      <c r="AE153" s="49"/>
      <c r="AF153" s="50"/>
      <c r="AG153" s="18"/>
      <c r="AH153" s="19"/>
      <c r="AI153" s="19"/>
      <c r="AJ153" s="20"/>
      <c r="AK153" s="48">
        <f>AK139+AK141+AK152</f>
        <v>392.4</v>
      </c>
      <c r="AL153" s="49"/>
      <c r="AM153" s="49"/>
      <c r="AN153" s="50"/>
      <c r="AO153" s="51">
        <f>AO139+AO141+AO152</f>
        <v>80.069999999999993</v>
      </c>
      <c r="AP153" s="52"/>
      <c r="AQ153" s="52"/>
      <c r="AR153" s="52"/>
      <c r="AS153" s="53"/>
      <c r="AT153" s="48">
        <f>AT139+AT141+AT152</f>
        <v>328.80999999999995</v>
      </c>
      <c r="AU153" s="50"/>
      <c r="AV153" s="48">
        <f>AV139</f>
        <v>0.17</v>
      </c>
      <c r="AW153" s="49"/>
      <c r="AX153" s="49"/>
      <c r="AY153" s="50"/>
      <c r="AZ153" s="51">
        <v>6.3</v>
      </c>
      <c r="BA153" s="52"/>
      <c r="BB153" s="52"/>
      <c r="BC153" s="52"/>
      <c r="BD153" s="52"/>
      <c r="BE153" s="52"/>
      <c r="BF153" s="53"/>
      <c r="BG153" s="60">
        <f>BG139+BG152</f>
        <v>0.51900000000000002</v>
      </c>
      <c r="BH153" s="61"/>
      <c r="BI153" s="62"/>
      <c r="BJ153" s="60">
        <f>BJ139+BJ141+BJ152</f>
        <v>76.695999999999998</v>
      </c>
      <c r="BK153" s="61"/>
      <c r="BL153" s="61"/>
      <c r="BM153" s="61"/>
      <c r="BN153" s="62"/>
      <c r="BO153" s="48">
        <f>BO139+BO141+BO152</f>
        <v>10.620000000000001</v>
      </c>
      <c r="BP153" s="49"/>
      <c r="BQ153" s="49"/>
      <c r="BR153" s="50"/>
    </row>
    <row r="154" spans="1:70" ht="12" customHeight="1">
      <c r="A154" s="18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  <c r="AP154" s="19"/>
      <c r="AQ154" s="19"/>
      <c r="AR154" s="19"/>
      <c r="AS154" s="19"/>
      <c r="AT154" s="19"/>
      <c r="AU154" s="19"/>
      <c r="AV154" s="19"/>
      <c r="AW154" s="19"/>
      <c r="AX154" s="19"/>
      <c r="AY154" s="19"/>
      <c r="AZ154" s="19"/>
      <c r="BA154" s="19"/>
      <c r="BB154" s="19"/>
      <c r="BC154" s="19"/>
      <c r="BD154" s="19"/>
      <c r="BE154" s="19"/>
      <c r="BF154" s="19"/>
      <c r="BG154" s="19"/>
      <c r="BH154" s="19"/>
      <c r="BI154" s="19"/>
      <c r="BJ154" s="19"/>
      <c r="BK154" s="19"/>
      <c r="BL154" s="19"/>
      <c r="BM154" s="19"/>
      <c r="BN154" s="19"/>
      <c r="BO154" s="19"/>
      <c r="BP154" s="19"/>
      <c r="BQ154" s="19"/>
      <c r="BR154" s="20"/>
    </row>
    <row r="155" spans="1:70" ht="12" customHeight="1">
      <c r="A155" s="111" t="s">
        <v>185</v>
      </c>
      <c r="B155" s="112"/>
      <c r="C155" s="112"/>
      <c r="D155" s="112"/>
      <c r="E155" s="112"/>
      <c r="F155" s="112"/>
      <c r="G155" s="112"/>
      <c r="H155" s="112"/>
      <c r="I155" s="112"/>
      <c r="J155" s="112"/>
      <c r="K155" s="112"/>
      <c r="L155" s="112"/>
      <c r="M155" s="112"/>
      <c r="N155" s="112"/>
      <c r="O155" s="112"/>
      <c r="P155" s="112"/>
      <c r="Q155" s="112"/>
      <c r="R155" s="112"/>
      <c r="S155" s="112"/>
      <c r="T155" s="112"/>
      <c r="U155" s="112"/>
      <c r="V155" s="112"/>
      <c r="W155" s="112"/>
      <c r="X155" s="112"/>
      <c r="Y155" s="112"/>
      <c r="Z155" s="112"/>
      <c r="AA155" s="112"/>
      <c r="AB155" s="112"/>
      <c r="AC155" s="112"/>
      <c r="AD155" s="112"/>
      <c r="AE155" s="112"/>
      <c r="AF155" s="112"/>
      <c r="AG155" s="112"/>
      <c r="AH155" s="112"/>
      <c r="AI155" s="112"/>
      <c r="AJ155" s="112"/>
      <c r="AK155" s="112"/>
      <c r="AL155" s="112"/>
      <c r="AM155" s="112"/>
      <c r="AN155" s="112"/>
      <c r="AO155" s="112"/>
      <c r="AP155" s="112"/>
      <c r="AQ155" s="112"/>
      <c r="AR155" s="112"/>
      <c r="AS155" s="112"/>
      <c r="AT155" s="112"/>
      <c r="AU155" s="112"/>
      <c r="AV155" s="112"/>
      <c r="AW155" s="112"/>
      <c r="AX155" s="112"/>
      <c r="AY155" s="112"/>
      <c r="AZ155" s="112"/>
      <c r="BA155" s="112"/>
      <c r="BB155" s="112"/>
      <c r="BC155" s="112"/>
      <c r="BD155" s="112"/>
      <c r="BE155" s="112"/>
      <c r="BF155" s="112"/>
      <c r="BG155" s="112"/>
      <c r="BH155" s="112"/>
      <c r="BI155" s="112"/>
      <c r="BJ155" s="112"/>
      <c r="BK155" s="112"/>
      <c r="BL155" s="112"/>
      <c r="BM155" s="112"/>
      <c r="BN155" s="112"/>
      <c r="BO155" s="112"/>
      <c r="BP155" s="112"/>
      <c r="BQ155" s="112"/>
      <c r="BR155" s="115"/>
    </row>
    <row r="156" spans="1:70" ht="12" customHeight="1">
      <c r="A156" s="116"/>
      <c r="B156" s="117"/>
      <c r="C156" s="117"/>
      <c r="D156" s="117"/>
      <c r="E156" s="117"/>
      <c r="F156" s="117"/>
      <c r="G156" s="117"/>
      <c r="H156" s="117"/>
      <c r="I156" s="117"/>
      <c r="J156" s="117"/>
      <c r="K156" s="117"/>
      <c r="L156" s="117"/>
      <c r="M156" s="117"/>
      <c r="N156" s="117"/>
      <c r="O156" s="117"/>
      <c r="P156" s="117"/>
      <c r="Q156" s="117"/>
      <c r="R156" s="117"/>
      <c r="S156" s="117"/>
      <c r="T156" s="117"/>
      <c r="U156" s="117"/>
      <c r="V156" s="117"/>
      <c r="W156" s="117"/>
      <c r="X156" s="117"/>
      <c r="Y156" s="117"/>
      <c r="Z156" s="117"/>
      <c r="AA156" s="117"/>
      <c r="AB156" s="117"/>
      <c r="AC156" s="117"/>
      <c r="AD156" s="117"/>
      <c r="AE156" s="117"/>
      <c r="AF156" s="117"/>
      <c r="AG156" s="117"/>
      <c r="AH156" s="117"/>
      <c r="AI156" s="117"/>
      <c r="AJ156" s="117"/>
      <c r="AK156" s="117"/>
      <c r="AL156" s="117"/>
      <c r="AM156" s="117"/>
      <c r="AN156" s="117"/>
      <c r="AO156" s="117"/>
      <c r="AP156" s="117"/>
      <c r="AQ156" s="117"/>
      <c r="AR156" s="117"/>
      <c r="AS156" s="117"/>
      <c r="AT156" s="117"/>
      <c r="AU156" s="117"/>
      <c r="AV156" s="117"/>
      <c r="AW156" s="117"/>
      <c r="AX156" s="117"/>
      <c r="AY156" s="117"/>
      <c r="AZ156" s="117"/>
      <c r="BA156" s="117"/>
      <c r="BB156" s="117"/>
      <c r="BC156" s="117"/>
      <c r="BD156" s="117"/>
      <c r="BE156" s="117"/>
      <c r="BF156" s="117"/>
      <c r="BG156" s="117"/>
      <c r="BH156" s="117"/>
      <c r="BI156" s="117"/>
      <c r="BJ156" s="117"/>
      <c r="BK156" s="117"/>
      <c r="BL156" s="117"/>
      <c r="BM156" s="117"/>
      <c r="BN156" s="117"/>
      <c r="BO156" s="117"/>
      <c r="BP156" s="117"/>
      <c r="BQ156" s="117"/>
      <c r="BR156" s="118"/>
    </row>
    <row r="157" spans="1:70" ht="11.1" customHeight="1">
      <c r="A157" s="9" t="s">
        <v>1</v>
      </c>
      <c r="B157" s="10"/>
      <c r="C157" s="11"/>
      <c r="D157" s="9" t="s">
        <v>2</v>
      </c>
      <c r="E157" s="10"/>
      <c r="F157" s="11"/>
      <c r="G157" s="9" t="s">
        <v>3</v>
      </c>
      <c r="H157" s="10"/>
      <c r="I157" s="11"/>
      <c r="J157" s="9" t="s">
        <v>4</v>
      </c>
      <c r="K157" s="10"/>
      <c r="L157" s="10"/>
      <c r="M157" s="11"/>
      <c r="N157" s="15" t="s">
        <v>5</v>
      </c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7"/>
      <c r="AG157" s="83" t="s">
        <v>11</v>
      </c>
      <c r="AH157" s="84"/>
      <c r="AI157" s="84"/>
      <c r="AJ157" s="85"/>
      <c r="AK157" s="15" t="s">
        <v>6</v>
      </c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6"/>
      <c r="BR157" s="17"/>
    </row>
    <row r="158" spans="1:70" ht="35.1" customHeight="1">
      <c r="A158" s="12"/>
      <c r="B158" s="13"/>
      <c r="C158" s="14"/>
      <c r="D158" s="12"/>
      <c r="E158" s="13"/>
      <c r="F158" s="14"/>
      <c r="G158" s="12"/>
      <c r="H158" s="13"/>
      <c r="I158" s="14"/>
      <c r="J158" s="12"/>
      <c r="K158" s="13"/>
      <c r="L158" s="13"/>
      <c r="M158" s="14"/>
      <c r="N158" s="15" t="s">
        <v>7</v>
      </c>
      <c r="O158" s="16"/>
      <c r="P158" s="16"/>
      <c r="Q158" s="16"/>
      <c r="R158" s="17"/>
      <c r="S158" s="15" t="s">
        <v>8</v>
      </c>
      <c r="T158" s="16"/>
      <c r="U158" s="16"/>
      <c r="V158" s="16"/>
      <c r="W158" s="17"/>
      <c r="X158" s="15" t="s">
        <v>9</v>
      </c>
      <c r="Y158" s="16"/>
      <c r="Z158" s="16"/>
      <c r="AA158" s="17"/>
      <c r="AB158" s="15" t="s">
        <v>10</v>
      </c>
      <c r="AC158" s="16"/>
      <c r="AD158" s="16"/>
      <c r="AE158" s="16"/>
      <c r="AF158" s="17"/>
      <c r="AG158" s="89"/>
      <c r="AH158" s="90"/>
      <c r="AI158" s="90"/>
      <c r="AJ158" s="91"/>
      <c r="AK158" s="63" t="s">
        <v>52</v>
      </c>
      <c r="AL158" s="64"/>
      <c r="AM158" s="64"/>
      <c r="AN158" s="64"/>
      <c r="AO158" s="65"/>
      <c r="AP158" s="15" t="s">
        <v>53</v>
      </c>
      <c r="AQ158" s="16"/>
      <c r="AR158" s="16"/>
      <c r="AS158" s="17"/>
      <c r="AT158" s="63" t="s">
        <v>54</v>
      </c>
      <c r="AU158" s="64"/>
      <c r="AV158" s="65"/>
      <c r="AW158" s="63" t="s">
        <v>55</v>
      </c>
      <c r="AX158" s="64"/>
      <c r="AY158" s="64"/>
      <c r="AZ158" s="64"/>
      <c r="BA158" s="65"/>
      <c r="BB158" s="63" t="s">
        <v>56</v>
      </c>
      <c r="BC158" s="64"/>
      <c r="BD158" s="64"/>
      <c r="BE158" s="64"/>
      <c r="BF158" s="64"/>
      <c r="BG158" s="65"/>
      <c r="BH158" s="63" t="s">
        <v>57</v>
      </c>
      <c r="BI158" s="64"/>
      <c r="BJ158" s="65"/>
      <c r="BK158" s="63" t="s">
        <v>58</v>
      </c>
      <c r="BL158" s="64"/>
      <c r="BM158" s="64"/>
      <c r="BN158" s="65"/>
      <c r="BO158" s="63" t="s">
        <v>59</v>
      </c>
      <c r="BP158" s="64"/>
      <c r="BQ158" s="64"/>
      <c r="BR158" s="65"/>
    </row>
    <row r="159" spans="1:70" ht="14.1" customHeight="1">
      <c r="A159" s="30" t="s">
        <v>20</v>
      </c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  <c r="AJ159" s="32"/>
      <c r="AK159" s="18"/>
      <c r="AL159" s="19"/>
      <c r="AM159" s="19"/>
      <c r="AN159" s="19"/>
      <c r="AO159" s="20"/>
      <c r="AP159" s="18"/>
      <c r="AQ159" s="19"/>
      <c r="AR159" s="19"/>
      <c r="AS159" s="20"/>
      <c r="AT159" s="18"/>
      <c r="AU159" s="19"/>
      <c r="AV159" s="20"/>
      <c r="AW159" s="18"/>
      <c r="AX159" s="19"/>
      <c r="AY159" s="19"/>
      <c r="AZ159" s="19"/>
      <c r="BA159" s="20"/>
      <c r="BB159" s="18"/>
      <c r="BC159" s="19"/>
      <c r="BD159" s="19"/>
      <c r="BE159" s="19"/>
      <c r="BF159" s="19"/>
      <c r="BG159" s="20"/>
      <c r="BH159" s="18"/>
      <c r="BI159" s="19"/>
      <c r="BJ159" s="20"/>
      <c r="BK159" s="18"/>
      <c r="BL159" s="19"/>
      <c r="BM159" s="19"/>
      <c r="BN159" s="20"/>
      <c r="BO159" s="18"/>
      <c r="BP159" s="19"/>
      <c r="BQ159" s="19"/>
      <c r="BR159" s="20"/>
    </row>
    <row r="160" spans="1:70" ht="15.9" customHeight="1">
      <c r="A160" s="15" t="s">
        <v>137</v>
      </c>
      <c r="B160" s="16"/>
      <c r="C160" s="17"/>
      <c r="D160" s="18"/>
      <c r="E160" s="19"/>
      <c r="F160" s="20"/>
      <c r="G160" s="18"/>
      <c r="H160" s="19"/>
      <c r="I160" s="20"/>
      <c r="J160" s="33">
        <v>200</v>
      </c>
      <c r="K160" s="34"/>
      <c r="L160" s="34"/>
      <c r="M160" s="35"/>
      <c r="N160" s="36">
        <v>14.6</v>
      </c>
      <c r="O160" s="37"/>
      <c r="P160" s="37"/>
      <c r="Q160" s="38"/>
      <c r="R160" s="36">
        <v>10.5</v>
      </c>
      <c r="S160" s="37"/>
      <c r="T160" s="37"/>
      <c r="U160" s="37"/>
      <c r="V160" s="37"/>
      <c r="W160" s="38"/>
      <c r="X160" s="36">
        <v>20.9</v>
      </c>
      <c r="Y160" s="37"/>
      <c r="Z160" s="37"/>
      <c r="AA160" s="38"/>
      <c r="AB160" s="36">
        <v>237</v>
      </c>
      <c r="AC160" s="37"/>
      <c r="AD160" s="37"/>
      <c r="AE160" s="37"/>
      <c r="AF160" s="38"/>
      <c r="AG160" s="15" t="s">
        <v>138</v>
      </c>
      <c r="AH160" s="16"/>
      <c r="AI160" s="16"/>
      <c r="AJ160" s="17"/>
      <c r="AK160" s="36">
        <v>123.6</v>
      </c>
      <c r="AL160" s="37"/>
      <c r="AM160" s="37"/>
      <c r="AN160" s="37"/>
      <c r="AO160" s="38"/>
      <c r="AP160" s="33">
        <v>0</v>
      </c>
      <c r="AQ160" s="34"/>
      <c r="AR160" s="34"/>
      <c r="AS160" s="35"/>
      <c r="AT160" s="33">
        <v>0</v>
      </c>
      <c r="AU160" s="34"/>
      <c r="AV160" s="35"/>
      <c r="AW160" s="33">
        <v>0</v>
      </c>
      <c r="AX160" s="34"/>
      <c r="AY160" s="34"/>
      <c r="AZ160" s="34"/>
      <c r="BA160" s="35"/>
      <c r="BB160" s="33">
        <v>0</v>
      </c>
      <c r="BC160" s="34"/>
      <c r="BD160" s="34"/>
      <c r="BE160" s="34"/>
      <c r="BF160" s="34"/>
      <c r="BG160" s="35"/>
      <c r="BH160" s="39">
        <v>0.05</v>
      </c>
      <c r="BI160" s="40"/>
      <c r="BJ160" s="41"/>
      <c r="BK160" s="39">
        <v>0.15</v>
      </c>
      <c r="BL160" s="40"/>
      <c r="BM160" s="40"/>
      <c r="BN160" s="41"/>
      <c r="BO160" s="36">
        <v>0.8</v>
      </c>
      <c r="BP160" s="37"/>
      <c r="BQ160" s="37"/>
      <c r="BR160" s="38"/>
    </row>
    <row r="161" spans="1:70" ht="12" customHeight="1">
      <c r="A161" s="15" t="s">
        <v>139</v>
      </c>
      <c r="B161" s="16"/>
      <c r="C161" s="17"/>
      <c r="D161" s="18"/>
      <c r="E161" s="19"/>
      <c r="F161" s="20"/>
      <c r="G161" s="18"/>
      <c r="H161" s="19"/>
      <c r="I161" s="20"/>
      <c r="J161" s="33">
        <v>200</v>
      </c>
      <c r="K161" s="34"/>
      <c r="L161" s="34"/>
      <c r="M161" s="35"/>
      <c r="N161" s="36">
        <v>2.2000000000000002</v>
      </c>
      <c r="O161" s="37"/>
      <c r="P161" s="37"/>
      <c r="Q161" s="38"/>
      <c r="R161" s="36">
        <v>1.8</v>
      </c>
      <c r="S161" s="37"/>
      <c r="T161" s="37"/>
      <c r="U161" s="37"/>
      <c r="V161" s="37"/>
      <c r="W161" s="38"/>
      <c r="X161" s="36">
        <v>13.2</v>
      </c>
      <c r="Y161" s="37"/>
      <c r="Z161" s="37"/>
      <c r="AA161" s="38"/>
      <c r="AB161" s="36">
        <v>78.400000000000006</v>
      </c>
      <c r="AC161" s="37"/>
      <c r="AD161" s="37"/>
      <c r="AE161" s="37"/>
      <c r="AF161" s="38"/>
      <c r="AG161" s="15" t="s">
        <v>140</v>
      </c>
      <c r="AH161" s="16"/>
      <c r="AI161" s="16"/>
      <c r="AJ161" s="17"/>
      <c r="AK161" s="36">
        <v>11.6</v>
      </c>
      <c r="AL161" s="37"/>
      <c r="AM161" s="37"/>
      <c r="AN161" s="37"/>
      <c r="AO161" s="38"/>
      <c r="AP161" s="36">
        <v>5.3</v>
      </c>
      <c r="AQ161" s="37"/>
      <c r="AR161" s="37"/>
      <c r="AS161" s="38"/>
      <c r="AT161" s="39">
        <v>4.9400000000000004</v>
      </c>
      <c r="AU161" s="40"/>
      <c r="AV161" s="41"/>
      <c r="AW161" s="33">
        <v>0</v>
      </c>
      <c r="AX161" s="34"/>
      <c r="AY161" s="34"/>
      <c r="AZ161" s="34"/>
      <c r="BA161" s="35"/>
      <c r="BB161" s="33">
        <v>0</v>
      </c>
      <c r="BC161" s="34"/>
      <c r="BD161" s="34"/>
      <c r="BE161" s="34"/>
      <c r="BF161" s="34"/>
      <c r="BG161" s="35"/>
      <c r="BH161" s="39">
        <v>0.06</v>
      </c>
      <c r="BI161" s="40"/>
      <c r="BJ161" s="41"/>
      <c r="BK161" s="36">
        <v>6</v>
      </c>
      <c r="BL161" s="37"/>
      <c r="BM161" s="37"/>
      <c r="BN161" s="38"/>
      <c r="BO161" s="39">
        <v>0.54</v>
      </c>
      <c r="BP161" s="40"/>
      <c r="BQ161" s="40"/>
      <c r="BR161" s="41"/>
    </row>
    <row r="162" spans="1:70" ht="23.1" customHeight="1">
      <c r="A162" s="15" t="s">
        <v>66</v>
      </c>
      <c r="B162" s="16"/>
      <c r="C162" s="17"/>
      <c r="D162" s="18"/>
      <c r="E162" s="19"/>
      <c r="F162" s="20"/>
      <c r="G162" s="18"/>
      <c r="H162" s="19"/>
      <c r="I162" s="20"/>
      <c r="J162" s="33">
        <v>60</v>
      </c>
      <c r="K162" s="34"/>
      <c r="L162" s="34"/>
      <c r="M162" s="35"/>
      <c r="N162" s="36">
        <v>3.9</v>
      </c>
      <c r="O162" s="37"/>
      <c r="P162" s="37"/>
      <c r="Q162" s="38"/>
      <c r="R162" s="36">
        <v>7.7</v>
      </c>
      <c r="S162" s="37"/>
      <c r="T162" s="37"/>
      <c r="U162" s="37"/>
      <c r="V162" s="37"/>
      <c r="W162" s="38"/>
      <c r="X162" s="36">
        <v>23.5</v>
      </c>
      <c r="Y162" s="37"/>
      <c r="Z162" s="37"/>
      <c r="AA162" s="38"/>
      <c r="AB162" s="36">
        <v>181.1</v>
      </c>
      <c r="AC162" s="37"/>
      <c r="AD162" s="37"/>
      <c r="AE162" s="37"/>
      <c r="AF162" s="38"/>
      <c r="AG162" s="15" t="s">
        <v>67</v>
      </c>
      <c r="AH162" s="16"/>
      <c r="AI162" s="16"/>
      <c r="AJ162" s="17"/>
      <c r="AK162" s="36">
        <v>2.4</v>
      </c>
      <c r="AL162" s="37"/>
      <c r="AM162" s="37"/>
      <c r="AN162" s="37"/>
      <c r="AO162" s="38"/>
      <c r="AP162" s="33">
        <v>0</v>
      </c>
      <c r="AQ162" s="34"/>
      <c r="AR162" s="34"/>
      <c r="AS162" s="35"/>
      <c r="AT162" s="33">
        <v>0</v>
      </c>
      <c r="AU162" s="34"/>
      <c r="AV162" s="35"/>
      <c r="AW162" s="33">
        <v>0</v>
      </c>
      <c r="AX162" s="34"/>
      <c r="AY162" s="34"/>
      <c r="AZ162" s="34"/>
      <c r="BA162" s="35"/>
      <c r="BB162" s="33">
        <v>0</v>
      </c>
      <c r="BC162" s="34"/>
      <c r="BD162" s="34"/>
      <c r="BE162" s="34"/>
      <c r="BF162" s="34"/>
      <c r="BG162" s="35"/>
      <c r="BH162" s="33">
        <v>0</v>
      </c>
      <c r="BI162" s="34"/>
      <c r="BJ162" s="35"/>
      <c r="BK162" s="33">
        <v>0</v>
      </c>
      <c r="BL162" s="34"/>
      <c r="BM162" s="34"/>
      <c r="BN162" s="35"/>
      <c r="BO162" s="39">
        <v>0.02</v>
      </c>
      <c r="BP162" s="40"/>
      <c r="BQ162" s="40"/>
      <c r="BR162" s="41"/>
    </row>
    <row r="163" spans="1:70" ht="11.1" customHeight="1">
      <c r="A163" s="15" t="s">
        <v>84</v>
      </c>
      <c r="B163" s="16"/>
      <c r="C163" s="17"/>
      <c r="D163" s="33">
        <v>150</v>
      </c>
      <c r="E163" s="34"/>
      <c r="F163" s="35"/>
      <c r="G163" s="33">
        <v>150</v>
      </c>
      <c r="H163" s="34"/>
      <c r="I163" s="35"/>
      <c r="J163" s="33">
        <v>150</v>
      </c>
      <c r="K163" s="34"/>
      <c r="L163" s="34"/>
      <c r="M163" s="35"/>
      <c r="N163" s="39">
        <v>0.54</v>
      </c>
      <c r="O163" s="40"/>
      <c r="P163" s="40"/>
      <c r="Q163" s="41"/>
      <c r="R163" s="36">
        <v>0.4</v>
      </c>
      <c r="S163" s="37"/>
      <c r="T163" s="37"/>
      <c r="U163" s="37"/>
      <c r="V163" s="37"/>
      <c r="W163" s="38"/>
      <c r="X163" s="36">
        <v>12.8</v>
      </c>
      <c r="Y163" s="37"/>
      <c r="Z163" s="37"/>
      <c r="AA163" s="38"/>
      <c r="AB163" s="36">
        <v>56.8</v>
      </c>
      <c r="AC163" s="37"/>
      <c r="AD163" s="37"/>
      <c r="AE163" s="37"/>
      <c r="AF163" s="38"/>
      <c r="AG163" s="15" t="s">
        <v>141</v>
      </c>
      <c r="AH163" s="16"/>
      <c r="AI163" s="16"/>
      <c r="AJ163" s="17"/>
      <c r="AK163" s="36">
        <v>19</v>
      </c>
      <c r="AL163" s="37"/>
      <c r="AM163" s="37"/>
      <c r="AN163" s="37"/>
      <c r="AO163" s="38"/>
      <c r="AP163" s="36">
        <v>12</v>
      </c>
      <c r="AQ163" s="37"/>
      <c r="AR163" s="37"/>
      <c r="AS163" s="38"/>
      <c r="AT163" s="36">
        <v>17</v>
      </c>
      <c r="AU163" s="37"/>
      <c r="AV163" s="38"/>
      <c r="AW163" s="33">
        <v>0</v>
      </c>
      <c r="AX163" s="34"/>
      <c r="AY163" s="34"/>
      <c r="AZ163" s="34"/>
      <c r="BA163" s="35"/>
      <c r="BB163" s="36">
        <v>0.4</v>
      </c>
      <c r="BC163" s="37"/>
      <c r="BD163" s="37"/>
      <c r="BE163" s="37"/>
      <c r="BF163" s="37"/>
      <c r="BG163" s="38"/>
      <c r="BH163" s="33">
        <v>0</v>
      </c>
      <c r="BI163" s="34"/>
      <c r="BJ163" s="35"/>
      <c r="BK163" s="36">
        <v>5</v>
      </c>
      <c r="BL163" s="37"/>
      <c r="BM163" s="37"/>
      <c r="BN163" s="38"/>
      <c r="BO163" s="36">
        <v>0.2</v>
      </c>
      <c r="BP163" s="37"/>
      <c r="BQ163" s="37"/>
      <c r="BR163" s="38"/>
    </row>
    <row r="164" spans="1:70" ht="11.1" customHeight="1">
      <c r="A164" s="18"/>
      <c r="B164" s="19"/>
      <c r="C164" s="20"/>
      <c r="D164" s="18"/>
      <c r="E164" s="19"/>
      <c r="F164" s="20"/>
      <c r="G164" s="18"/>
      <c r="H164" s="19"/>
      <c r="I164" s="20"/>
      <c r="J164" s="18"/>
      <c r="K164" s="19"/>
      <c r="L164" s="19"/>
      <c r="M164" s="20"/>
      <c r="N164" s="18"/>
      <c r="O164" s="19"/>
      <c r="P164" s="19"/>
      <c r="Q164" s="20"/>
      <c r="R164" s="18"/>
      <c r="S164" s="19"/>
      <c r="T164" s="19"/>
      <c r="U164" s="19"/>
      <c r="V164" s="19"/>
      <c r="W164" s="20"/>
      <c r="X164" s="18"/>
      <c r="Y164" s="19"/>
      <c r="Z164" s="19"/>
      <c r="AA164" s="20"/>
      <c r="AB164" s="18"/>
      <c r="AC164" s="19"/>
      <c r="AD164" s="19"/>
      <c r="AE164" s="19"/>
      <c r="AF164" s="20"/>
      <c r="AG164" s="18"/>
      <c r="AH164" s="19"/>
      <c r="AI164" s="19"/>
      <c r="AJ164" s="20"/>
      <c r="AK164" s="18"/>
      <c r="AL164" s="19"/>
      <c r="AM164" s="19"/>
      <c r="AN164" s="19"/>
      <c r="AO164" s="20"/>
      <c r="AP164" s="18"/>
      <c r="AQ164" s="19"/>
      <c r="AR164" s="19"/>
      <c r="AS164" s="20"/>
      <c r="AT164" s="18"/>
      <c r="AU164" s="19"/>
      <c r="AV164" s="20"/>
      <c r="AW164" s="18"/>
      <c r="AX164" s="19"/>
      <c r="AY164" s="19"/>
      <c r="AZ164" s="19"/>
      <c r="BA164" s="20"/>
      <c r="BB164" s="18"/>
      <c r="BC164" s="19"/>
      <c r="BD164" s="19"/>
      <c r="BE164" s="19"/>
      <c r="BF164" s="19"/>
      <c r="BG164" s="20"/>
      <c r="BH164" s="18"/>
      <c r="BI164" s="19"/>
      <c r="BJ164" s="20"/>
      <c r="BK164" s="18"/>
      <c r="BL164" s="19"/>
      <c r="BM164" s="19"/>
      <c r="BN164" s="20"/>
      <c r="BO164" s="18"/>
      <c r="BP164" s="19"/>
      <c r="BQ164" s="19"/>
      <c r="BR164" s="20"/>
    </row>
    <row r="165" spans="1:70" ht="15.9" customHeight="1">
      <c r="A165" s="18" t="s">
        <v>29</v>
      </c>
      <c r="B165" s="19"/>
      <c r="C165" s="20"/>
      <c r="D165" s="18"/>
      <c r="E165" s="19"/>
      <c r="F165" s="20"/>
      <c r="G165" s="18"/>
      <c r="H165" s="19"/>
      <c r="I165" s="20"/>
      <c r="J165" s="54">
        <v>610</v>
      </c>
      <c r="K165" s="55"/>
      <c r="L165" s="55"/>
      <c r="M165" s="56"/>
      <c r="N165" s="48">
        <v>21.24</v>
      </c>
      <c r="O165" s="49"/>
      <c r="P165" s="49"/>
      <c r="Q165" s="50"/>
      <c r="R165" s="51">
        <v>20.399999999999999</v>
      </c>
      <c r="S165" s="52"/>
      <c r="T165" s="52"/>
      <c r="U165" s="52"/>
      <c r="V165" s="52"/>
      <c r="W165" s="53"/>
      <c r="X165" s="51">
        <v>70.400000000000006</v>
      </c>
      <c r="Y165" s="52"/>
      <c r="Z165" s="52"/>
      <c r="AA165" s="53"/>
      <c r="AB165" s="51">
        <v>553.29999999999995</v>
      </c>
      <c r="AC165" s="52"/>
      <c r="AD165" s="52"/>
      <c r="AE165" s="52"/>
      <c r="AF165" s="53"/>
      <c r="AG165" s="18"/>
      <c r="AH165" s="19"/>
      <c r="AI165" s="19"/>
      <c r="AJ165" s="20"/>
      <c r="AK165" s="51">
        <v>156.6</v>
      </c>
      <c r="AL165" s="52"/>
      <c r="AM165" s="52"/>
      <c r="AN165" s="52"/>
      <c r="AO165" s="53"/>
      <c r="AP165" s="51">
        <v>17.3</v>
      </c>
      <c r="AQ165" s="52"/>
      <c r="AR165" s="52"/>
      <c r="AS165" s="53"/>
      <c r="AT165" s="48">
        <v>21.94</v>
      </c>
      <c r="AU165" s="49"/>
      <c r="AV165" s="50"/>
      <c r="AW165" s="54">
        <v>0</v>
      </c>
      <c r="AX165" s="55"/>
      <c r="AY165" s="55"/>
      <c r="AZ165" s="55"/>
      <c r="BA165" s="56"/>
      <c r="BB165" s="51">
        <v>0.4</v>
      </c>
      <c r="BC165" s="52"/>
      <c r="BD165" s="52"/>
      <c r="BE165" s="52"/>
      <c r="BF165" s="52"/>
      <c r="BG165" s="53"/>
      <c r="BH165" s="48">
        <v>0.11</v>
      </c>
      <c r="BI165" s="49"/>
      <c r="BJ165" s="50"/>
      <c r="BK165" s="48">
        <v>11.15</v>
      </c>
      <c r="BL165" s="49"/>
      <c r="BM165" s="49"/>
      <c r="BN165" s="50"/>
      <c r="BO165" s="48">
        <v>1.56</v>
      </c>
      <c r="BP165" s="49"/>
      <c r="BQ165" s="49"/>
      <c r="BR165" s="50"/>
    </row>
    <row r="166" spans="1:70" ht="14.1" customHeight="1">
      <c r="A166" s="30" t="s">
        <v>30</v>
      </c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2"/>
      <c r="AK166" s="18"/>
      <c r="AL166" s="19"/>
      <c r="AM166" s="19"/>
      <c r="AN166" s="19"/>
      <c r="AO166" s="20"/>
      <c r="AP166" s="18"/>
      <c r="AQ166" s="19"/>
      <c r="AR166" s="19"/>
      <c r="AS166" s="20"/>
      <c r="AT166" s="18"/>
      <c r="AU166" s="19"/>
      <c r="AV166" s="20"/>
      <c r="AW166" s="18"/>
      <c r="AX166" s="19"/>
      <c r="AY166" s="19"/>
      <c r="AZ166" s="19"/>
      <c r="BA166" s="20"/>
      <c r="BB166" s="18"/>
      <c r="BC166" s="19"/>
      <c r="BD166" s="19"/>
      <c r="BE166" s="19"/>
      <c r="BF166" s="19"/>
      <c r="BG166" s="20"/>
      <c r="BH166" s="18"/>
      <c r="BI166" s="19"/>
      <c r="BJ166" s="20"/>
      <c r="BK166" s="18"/>
      <c r="BL166" s="19"/>
      <c r="BM166" s="19"/>
      <c r="BN166" s="20"/>
      <c r="BO166" s="18"/>
      <c r="BP166" s="19"/>
      <c r="BQ166" s="19"/>
      <c r="BR166" s="20"/>
    </row>
    <row r="167" spans="1:70" ht="11.1" customHeight="1">
      <c r="A167" s="15" t="s">
        <v>31</v>
      </c>
      <c r="B167" s="16"/>
      <c r="C167" s="17"/>
      <c r="D167" s="18"/>
      <c r="E167" s="19"/>
      <c r="F167" s="20"/>
      <c r="G167" s="18"/>
      <c r="H167" s="19"/>
      <c r="I167" s="20"/>
      <c r="J167" s="54">
        <v>200</v>
      </c>
      <c r="K167" s="55"/>
      <c r="L167" s="55"/>
      <c r="M167" s="56"/>
      <c r="N167" s="48">
        <v>0.46</v>
      </c>
      <c r="O167" s="49"/>
      <c r="P167" s="49"/>
      <c r="Q167" s="50"/>
      <c r="R167" s="54">
        <v>0</v>
      </c>
      <c r="S167" s="55"/>
      <c r="T167" s="55"/>
      <c r="U167" s="55"/>
      <c r="V167" s="55"/>
      <c r="W167" s="56"/>
      <c r="X167" s="48">
        <v>11.96</v>
      </c>
      <c r="Y167" s="49"/>
      <c r="Z167" s="49"/>
      <c r="AA167" s="50"/>
      <c r="AB167" s="48">
        <v>51.75</v>
      </c>
      <c r="AC167" s="49"/>
      <c r="AD167" s="49"/>
      <c r="AE167" s="49"/>
      <c r="AF167" s="50"/>
      <c r="AG167" s="18" t="s">
        <v>32</v>
      </c>
      <c r="AH167" s="19"/>
      <c r="AI167" s="19"/>
      <c r="AJ167" s="20"/>
      <c r="AK167" s="51">
        <v>10.5</v>
      </c>
      <c r="AL167" s="52"/>
      <c r="AM167" s="52"/>
      <c r="AN167" s="52"/>
      <c r="AO167" s="53"/>
      <c r="AP167" s="51">
        <v>6</v>
      </c>
      <c r="AQ167" s="52"/>
      <c r="AR167" s="52"/>
      <c r="AS167" s="53"/>
      <c r="AT167" s="51">
        <v>10.5</v>
      </c>
      <c r="AU167" s="52"/>
      <c r="AV167" s="53"/>
      <c r="AW167" s="54">
        <v>0</v>
      </c>
      <c r="AX167" s="55"/>
      <c r="AY167" s="55"/>
      <c r="AZ167" s="55"/>
      <c r="BA167" s="56"/>
      <c r="BB167" s="54">
        <v>0</v>
      </c>
      <c r="BC167" s="55"/>
      <c r="BD167" s="55"/>
      <c r="BE167" s="55"/>
      <c r="BF167" s="55"/>
      <c r="BG167" s="56"/>
      <c r="BH167" s="54">
        <v>0</v>
      </c>
      <c r="BI167" s="55"/>
      <c r="BJ167" s="56"/>
      <c r="BK167" s="51">
        <v>3</v>
      </c>
      <c r="BL167" s="52"/>
      <c r="BM167" s="52"/>
      <c r="BN167" s="53"/>
      <c r="BO167" s="51">
        <v>2.1</v>
      </c>
      <c r="BP167" s="52"/>
      <c r="BQ167" s="52"/>
      <c r="BR167" s="53"/>
    </row>
    <row r="168" spans="1:70" ht="14.1" customHeight="1">
      <c r="A168" s="30" t="s">
        <v>33</v>
      </c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1"/>
      <c r="AJ168" s="32"/>
      <c r="AK168" s="18"/>
      <c r="AL168" s="19"/>
      <c r="AM168" s="19"/>
      <c r="AN168" s="19"/>
      <c r="AO168" s="20"/>
      <c r="AP168" s="18"/>
      <c r="AQ168" s="19"/>
      <c r="AR168" s="19"/>
      <c r="AS168" s="20"/>
      <c r="AT168" s="18"/>
      <c r="AU168" s="19"/>
      <c r="AV168" s="20"/>
      <c r="AW168" s="18"/>
      <c r="AX168" s="19"/>
      <c r="AY168" s="19"/>
      <c r="AZ168" s="19"/>
      <c r="BA168" s="20"/>
      <c r="BB168" s="18"/>
      <c r="BC168" s="19"/>
      <c r="BD168" s="19"/>
      <c r="BE168" s="19"/>
      <c r="BF168" s="19"/>
      <c r="BG168" s="20"/>
      <c r="BH168" s="18"/>
      <c r="BI168" s="19"/>
      <c r="BJ168" s="20"/>
      <c r="BK168" s="18"/>
      <c r="BL168" s="19"/>
      <c r="BM168" s="19"/>
      <c r="BN168" s="20"/>
      <c r="BO168" s="18"/>
      <c r="BP168" s="19"/>
      <c r="BQ168" s="19"/>
      <c r="BR168" s="20"/>
    </row>
    <row r="169" spans="1:70" ht="45.9" customHeight="1">
      <c r="A169" s="15" t="s">
        <v>142</v>
      </c>
      <c r="B169" s="16"/>
      <c r="C169" s="17"/>
      <c r="D169" s="18"/>
      <c r="E169" s="19"/>
      <c r="F169" s="20"/>
      <c r="G169" s="18"/>
      <c r="H169" s="19"/>
      <c r="I169" s="20"/>
      <c r="J169" s="33">
        <v>200</v>
      </c>
      <c r="K169" s="34"/>
      <c r="L169" s="34"/>
      <c r="M169" s="35"/>
      <c r="N169" s="36">
        <v>2</v>
      </c>
      <c r="O169" s="37"/>
      <c r="P169" s="37"/>
      <c r="Q169" s="38"/>
      <c r="R169" s="36">
        <v>2.2000000000000002</v>
      </c>
      <c r="S169" s="37"/>
      <c r="T169" s="37"/>
      <c r="U169" s="37"/>
      <c r="V169" s="37"/>
      <c r="W169" s="38"/>
      <c r="X169" s="33">
        <v>14</v>
      </c>
      <c r="Y169" s="34"/>
      <c r="Z169" s="34"/>
      <c r="AA169" s="35"/>
      <c r="AB169" s="39">
        <v>82.6</v>
      </c>
      <c r="AC169" s="40"/>
      <c r="AD169" s="40"/>
      <c r="AE169" s="40"/>
      <c r="AF169" s="41"/>
      <c r="AG169" s="15" t="s">
        <v>143</v>
      </c>
      <c r="AH169" s="16"/>
      <c r="AI169" s="16"/>
      <c r="AJ169" s="17"/>
      <c r="AK169" s="36">
        <v>20.72</v>
      </c>
      <c r="AL169" s="37"/>
      <c r="AM169" s="37"/>
      <c r="AN169" s="37"/>
      <c r="AO169" s="38"/>
      <c r="AP169" s="33">
        <v>0</v>
      </c>
      <c r="AQ169" s="34"/>
      <c r="AR169" s="34"/>
      <c r="AS169" s="35"/>
      <c r="AT169" s="33">
        <v>0</v>
      </c>
      <c r="AU169" s="34"/>
      <c r="AV169" s="35"/>
      <c r="AW169" s="33">
        <v>0</v>
      </c>
      <c r="AX169" s="34"/>
      <c r="AY169" s="34"/>
      <c r="AZ169" s="34"/>
      <c r="BA169" s="35"/>
      <c r="BB169" s="33">
        <v>0</v>
      </c>
      <c r="BC169" s="34"/>
      <c r="BD169" s="34"/>
      <c r="BE169" s="34"/>
      <c r="BF169" s="34"/>
      <c r="BG169" s="35"/>
      <c r="BH169" s="36">
        <v>0</v>
      </c>
      <c r="BI169" s="37"/>
      <c r="BJ169" s="38"/>
      <c r="BK169" s="39">
        <v>8.25</v>
      </c>
      <c r="BL169" s="40"/>
      <c r="BM169" s="40"/>
      <c r="BN169" s="41"/>
      <c r="BO169" s="39">
        <v>1.02</v>
      </c>
      <c r="BP169" s="40"/>
      <c r="BQ169" s="40"/>
      <c r="BR169" s="41"/>
    </row>
    <row r="170" spans="1:70" ht="11.1" customHeight="1">
      <c r="A170" s="15" t="s">
        <v>144</v>
      </c>
      <c r="B170" s="16"/>
      <c r="C170" s="17"/>
      <c r="D170" s="18"/>
      <c r="E170" s="19"/>
      <c r="F170" s="20"/>
      <c r="G170" s="18"/>
      <c r="H170" s="19"/>
      <c r="I170" s="20"/>
      <c r="J170" s="33">
        <v>200</v>
      </c>
      <c r="K170" s="34"/>
      <c r="L170" s="34"/>
      <c r="M170" s="35"/>
      <c r="N170" s="36">
        <v>14.24</v>
      </c>
      <c r="O170" s="37"/>
      <c r="P170" s="37"/>
      <c r="Q170" s="38"/>
      <c r="R170" s="36">
        <v>15.44</v>
      </c>
      <c r="S170" s="37"/>
      <c r="T170" s="37"/>
      <c r="U170" s="37"/>
      <c r="V170" s="37"/>
      <c r="W170" s="38"/>
      <c r="X170" s="36">
        <v>11.68</v>
      </c>
      <c r="Y170" s="37"/>
      <c r="Z170" s="37"/>
      <c r="AA170" s="38"/>
      <c r="AB170" s="36">
        <v>243.76</v>
      </c>
      <c r="AC170" s="37"/>
      <c r="AD170" s="37"/>
      <c r="AE170" s="37"/>
      <c r="AF170" s="38"/>
      <c r="AG170" s="15" t="s">
        <v>145</v>
      </c>
      <c r="AH170" s="16"/>
      <c r="AI170" s="16"/>
      <c r="AJ170" s="17"/>
      <c r="AK170" s="36">
        <v>59.84</v>
      </c>
      <c r="AL170" s="37"/>
      <c r="AM170" s="37"/>
      <c r="AN170" s="37"/>
      <c r="AO170" s="38"/>
      <c r="AP170" s="36">
        <v>32.08</v>
      </c>
      <c r="AQ170" s="37"/>
      <c r="AR170" s="37"/>
      <c r="AS170" s="38"/>
      <c r="AT170" s="36">
        <v>146.16</v>
      </c>
      <c r="AU170" s="37"/>
      <c r="AV170" s="38"/>
      <c r="AW170" s="33">
        <v>0</v>
      </c>
      <c r="AX170" s="34"/>
      <c r="AY170" s="34"/>
      <c r="AZ170" s="34"/>
      <c r="BA170" s="35"/>
      <c r="BB170" s="36">
        <v>2.72</v>
      </c>
      <c r="BC170" s="37"/>
      <c r="BD170" s="37"/>
      <c r="BE170" s="37"/>
      <c r="BF170" s="37"/>
      <c r="BG170" s="38"/>
      <c r="BH170" s="33">
        <v>0</v>
      </c>
      <c r="BI170" s="34"/>
      <c r="BJ170" s="35"/>
      <c r="BK170" s="36">
        <v>19.28</v>
      </c>
      <c r="BL170" s="37"/>
      <c r="BM170" s="37"/>
      <c r="BN170" s="38"/>
      <c r="BO170" s="36">
        <v>2.72</v>
      </c>
      <c r="BP170" s="37"/>
      <c r="BQ170" s="37"/>
      <c r="BR170" s="38"/>
    </row>
    <row r="171" spans="1:70" ht="23.1" customHeight="1">
      <c r="A171" s="15" t="s">
        <v>132</v>
      </c>
      <c r="B171" s="16"/>
      <c r="C171" s="17"/>
      <c r="D171" s="18"/>
      <c r="E171" s="19"/>
      <c r="F171" s="20"/>
      <c r="G171" s="18"/>
      <c r="H171" s="19"/>
      <c r="I171" s="20"/>
      <c r="J171" s="33">
        <v>50</v>
      </c>
      <c r="K171" s="34"/>
      <c r="L171" s="34"/>
      <c r="M171" s="35"/>
      <c r="N171" s="36">
        <v>0.6</v>
      </c>
      <c r="O171" s="37"/>
      <c r="P171" s="37"/>
      <c r="Q171" s="38"/>
      <c r="R171" s="39">
        <v>3.65</v>
      </c>
      <c r="S171" s="40"/>
      <c r="T171" s="40"/>
      <c r="U171" s="40"/>
      <c r="V171" s="40"/>
      <c r="W171" s="41"/>
      <c r="X171" s="39">
        <v>2.15</v>
      </c>
      <c r="Y171" s="40"/>
      <c r="Z171" s="40"/>
      <c r="AA171" s="41"/>
      <c r="AB171" s="36">
        <v>44</v>
      </c>
      <c r="AC171" s="37"/>
      <c r="AD171" s="37"/>
      <c r="AE171" s="37"/>
      <c r="AF171" s="38"/>
      <c r="AG171" s="15" t="s">
        <v>133</v>
      </c>
      <c r="AH171" s="16"/>
      <c r="AI171" s="16"/>
      <c r="AJ171" s="17"/>
      <c r="AK171" s="36">
        <v>40</v>
      </c>
      <c r="AL171" s="37"/>
      <c r="AM171" s="37"/>
      <c r="AN171" s="37"/>
      <c r="AO171" s="38"/>
      <c r="AP171" s="36">
        <v>28</v>
      </c>
      <c r="AQ171" s="37"/>
      <c r="AR171" s="37"/>
      <c r="AS171" s="38"/>
      <c r="AT171" s="36">
        <v>130</v>
      </c>
      <c r="AU171" s="37"/>
      <c r="AV171" s="38"/>
      <c r="AW171" s="33">
        <v>0</v>
      </c>
      <c r="AX171" s="34"/>
      <c r="AY171" s="34"/>
      <c r="AZ171" s="34"/>
      <c r="BA171" s="35"/>
      <c r="BB171" s="33">
        <v>0</v>
      </c>
      <c r="BC171" s="34"/>
      <c r="BD171" s="34"/>
      <c r="BE171" s="34"/>
      <c r="BF171" s="34"/>
      <c r="BG171" s="35"/>
      <c r="BH171" s="39">
        <v>0.22</v>
      </c>
      <c r="BI171" s="40"/>
      <c r="BJ171" s="41"/>
      <c r="BK171" s="39">
        <v>0.18</v>
      </c>
      <c r="BL171" s="40"/>
      <c r="BM171" s="40"/>
      <c r="BN171" s="41"/>
      <c r="BO171" s="36">
        <v>2.2000000000000002</v>
      </c>
      <c r="BP171" s="37"/>
      <c r="BQ171" s="37"/>
      <c r="BR171" s="38"/>
    </row>
    <row r="172" spans="1:70" ht="23.1" customHeight="1">
      <c r="A172" s="15" t="s">
        <v>146</v>
      </c>
      <c r="B172" s="16"/>
      <c r="C172" s="17"/>
      <c r="D172" s="18"/>
      <c r="E172" s="19"/>
      <c r="F172" s="20"/>
      <c r="G172" s="18"/>
      <c r="H172" s="19"/>
      <c r="I172" s="20"/>
      <c r="J172" s="33">
        <v>200</v>
      </c>
      <c r="K172" s="34"/>
      <c r="L172" s="34"/>
      <c r="M172" s="35"/>
      <c r="N172" s="39">
        <v>0.17</v>
      </c>
      <c r="O172" s="40"/>
      <c r="P172" s="40"/>
      <c r="Q172" s="41"/>
      <c r="R172" s="33">
        <v>0</v>
      </c>
      <c r="S172" s="34"/>
      <c r="T172" s="34"/>
      <c r="U172" s="34"/>
      <c r="V172" s="34"/>
      <c r="W172" s="35"/>
      <c r="X172" s="36">
        <v>21.1</v>
      </c>
      <c r="Y172" s="37"/>
      <c r="Z172" s="37"/>
      <c r="AA172" s="38"/>
      <c r="AB172" s="36">
        <v>82.3</v>
      </c>
      <c r="AC172" s="37"/>
      <c r="AD172" s="37"/>
      <c r="AE172" s="37"/>
      <c r="AF172" s="38"/>
      <c r="AG172" s="15" t="s">
        <v>87</v>
      </c>
      <c r="AH172" s="16"/>
      <c r="AI172" s="16"/>
      <c r="AJ172" s="17"/>
      <c r="AK172" s="36">
        <v>11.6</v>
      </c>
      <c r="AL172" s="37"/>
      <c r="AM172" s="37"/>
      <c r="AN172" s="37"/>
      <c r="AO172" s="38"/>
      <c r="AP172" s="36">
        <v>5.3</v>
      </c>
      <c r="AQ172" s="37"/>
      <c r="AR172" s="37"/>
      <c r="AS172" s="38"/>
      <c r="AT172" s="39">
        <v>4.9400000000000004</v>
      </c>
      <c r="AU172" s="40"/>
      <c r="AV172" s="41"/>
      <c r="AW172" s="33">
        <v>0</v>
      </c>
      <c r="AX172" s="34"/>
      <c r="AY172" s="34"/>
      <c r="AZ172" s="34"/>
      <c r="BA172" s="35"/>
      <c r="BB172" s="33">
        <v>0</v>
      </c>
      <c r="BC172" s="34"/>
      <c r="BD172" s="34"/>
      <c r="BE172" s="34"/>
      <c r="BF172" s="34"/>
      <c r="BG172" s="35"/>
      <c r="BH172" s="39">
        <v>0.06</v>
      </c>
      <c r="BI172" s="40"/>
      <c r="BJ172" s="41"/>
      <c r="BK172" s="36">
        <v>6</v>
      </c>
      <c r="BL172" s="37"/>
      <c r="BM172" s="37"/>
      <c r="BN172" s="38"/>
      <c r="BO172" s="39">
        <v>0.54</v>
      </c>
      <c r="BP172" s="40"/>
      <c r="BQ172" s="40"/>
      <c r="BR172" s="41"/>
    </row>
    <row r="173" spans="1:70" ht="12" customHeight="1">
      <c r="A173" s="15" t="s">
        <v>45</v>
      </c>
      <c r="B173" s="16"/>
      <c r="C173" s="17"/>
      <c r="D173" s="18"/>
      <c r="E173" s="19"/>
      <c r="F173" s="20"/>
      <c r="G173" s="18"/>
      <c r="H173" s="19"/>
      <c r="I173" s="20"/>
      <c r="J173" s="33">
        <v>80</v>
      </c>
      <c r="K173" s="34"/>
      <c r="L173" s="34"/>
      <c r="M173" s="35"/>
      <c r="N173" s="36">
        <v>3.8</v>
      </c>
      <c r="O173" s="37"/>
      <c r="P173" s="37"/>
      <c r="Q173" s="38"/>
      <c r="R173" s="39">
        <v>0.36</v>
      </c>
      <c r="S173" s="40"/>
      <c r="T173" s="40"/>
      <c r="U173" s="40"/>
      <c r="V173" s="40"/>
      <c r="W173" s="41"/>
      <c r="X173" s="39">
        <v>29.85</v>
      </c>
      <c r="Y173" s="40"/>
      <c r="Z173" s="40"/>
      <c r="AA173" s="41"/>
      <c r="AB173" s="33">
        <v>113</v>
      </c>
      <c r="AC173" s="34"/>
      <c r="AD173" s="34"/>
      <c r="AE173" s="34"/>
      <c r="AF173" s="35"/>
      <c r="AG173" s="15" t="s">
        <v>78</v>
      </c>
      <c r="AH173" s="16"/>
      <c r="AI173" s="16"/>
      <c r="AJ173" s="17"/>
      <c r="AK173" s="36">
        <v>5.2</v>
      </c>
      <c r="AL173" s="37"/>
      <c r="AM173" s="37"/>
      <c r="AN173" s="37"/>
      <c r="AO173" s="38"/>
      <c r="AP173" s="39">
        <v>0.32</v>
      </c>
      <c r="AQ173" s="40"/>
      <c r="AR173" s="40"/>
      <c r="AS173" s="41"/>
      <c r="AT173" s="33">
        <v>0</v>
      </c>
      <c r="AU173" s="34"/>
      <c r="AV173" s="35"/>
      <c r="AW173" s="33">
        <v>0</v>
      </c>
      <c r="AX173" s="34"/>
      <c r="AY173" s="34"/>
      <c r="AZ173" s="34"/>
      <c r="BA173" s="35"/>
      <c r="BB173" s="33">
        <v>0</v>
      </c>
      <c r="BC173" s="34"/>
      <c r="BD173" s="34"/>
      <c r="BE173" s="34"/>
      <c r="BF173" s="34"/>
      <c r="BG173" s="35"/>
      <c r="BH173" s="57">
        <v>3.2000000000000001E-2</v>
      </c>
      <c r="BI173" s="58"/>
      <c r="BJ173" s="59"/>
      <c r="BK173" s="57">
        <v>1.6E-2</v>
      </c>
      <c r="BL173" s="58"/>
      <c r="BM173" s="58"/>
      <c r="BN173" s="59"/>
      <c r="BO173" s="33">
        <v>0</v>
      </c>
      <c r="BP173" s="34"/>
      <c r="BQ173" s="34"/>
      <c r="BR173" s="35"/>
    </row>
    <row r="174" spans="1:70" ht="11.1" customHeight="1">
      <c r="A174" s="15" t="s">
        <v>47</v>
      </c>
      <c r="B174" s="16"/>
      <c r="C174" s="17"/>
      <c r="D174" s="18"/>
      <c r="E174" s="19"/>
      <c r="F174" s="20"/>
      <c r="G174" s="18"/>
      <c r="H174" s="19"/>
      <c r="I174" s="20"/>
      <c r="J174" s="33">
        <v>70</v>
      </c>
      <c r="K174" s="34"/>
      <c r="L174" s="34"/>
      <c r="M174" s="35"/>
      <c r="N174" s="36">
        <v>3.2</v>
      </c>
      <c r="O174" s="37"/>
      <c r="P174" s="37"/>
      <c r="Q174" s="38"/>
      <c r="R174" s="36">
        <v>0.6</v>
      </c>
      <c r="S174" s="37"/>
      <c r="T174" s="37"/>
      <c r="U174" s="37"/>
      <c r="V174" s="37"/>
      <c r="W174" s="38"/>
      <c r="X174" s="36">
        <v>16.2</v>
      </c>
      <c r="Y174" s="37"/>
      <c r="Z174" s="37"/>
      <c r="AA174" s="38"/>
      <c r="AB174" s="36">
        <v>84.5</v>
      </c>
      <c r="AC174" s="37"/>
      <c r="AD174" s="37"/>
      <c r="AE174" s="37"/>
      <c r="AF174" s="38"/>
      <c r="AG174" s="15" t="s">
        <v>79</v>
      </c>
      <c r="AH174" s="16"/>
      <c r="AI174" s="16"/>
      <c r="AJ174" s="17"/>
      <c r="AK174" s="36">
        <v>8.5</v>
      </c>
      <c r="AL174" s="37"/>
      <c r="AM174" s="37"/>
      <c r="AN174" s="37"/>
      <c r="AO174" s="38"/>
      <c r="AP174" s="33">
        <v>0</v>
      </c>
      <c r="AQ174" s="34"/>
      <c r="AR174" s="34"/>
      <c r="AS174" s="35"/>
      <c r="AT174" s="33">
        <v>0</v>
      </c>
      <c r="AU174" s="34"/>
      <c r="AV174" s="35"/>
      <c r="AW174" s="33">
        <v>0</v>
      </c>
      <c r="AX174" s="34"/>
      <c r="AY174" s="34"/>
      <c r="AZ174" s="34"/>
      <c r="BA174" s="35"/>
      <c r="BB174" s="33">
        <v>0</v>
      </c>
      <c r="BC174" s="34"/>
      <c r="BD174" s="34"/>
      <c r="BE174" s="34"/>
      <c r="BF174" s="34"/>
      <c r="BG174" s="35"/>
      <c r="BH174" s="57">
        <v>4.4999999999999998E-2</v>
      </c>
      <c r="BI174" s="58"/>
      <c r="BJ174" s="59"/>
      <c r="BK174" s="33">
        <v>0</v>
      </c>
      <c r="BL174" s="34"/>
      <c r="BM174" s="34"/>
      <c r="BN174" s="35"/>
      <c r="BO174" s="39">
        <v>0.95</v>
      </c>
      <c r="BP174" s="40"/>
      <c r="BQ174" s="40"/>
      <c r="BR174" s="41"/>
    </row>
    <row r="175" spans="1:70" ht="11.1" customHeight="1">
      <c r="A175" s="18"/>
      <c r="B175" s="19"/>
      <c r="C175" s="20"/>
      <c r="D175" s="18"/>
      <c r="E175" s="19"/>
      <c r="F175" s="20"/>
      <c r="G175" s="18"/>
      <c r="H175" s="19"/>
      <c r="I175" s="20"/>
      <c r="J175" s="18"/>
      <c r="K175" s="19"/>
      <c r="L175" s="19"/>
      <c r="M175" s="20"/>
      <c r="N175" s="18"/>
      <c r="O175" s="19"/>
      <c r="P175" s="19"/>
      <c r="Q175" s="20"/>
      <c r="R175" s="18"/>
      <c r="S175" s="19"/>
      <c r="T175" s="19"/>
      <c r="U175" s="19"/>
      <c r="V175" s="19"/>
      <c r="W175" s="20"/>
      <c r="X175" s="18"/>
      <c r="Y175" s="19"/>
      <c r="Z175" s="19"/>
      <c r="AA175" s="20"/>
      <c r="AB175" s="18"/>
      <c r="AC175" s="19"/>
      <c r="AD175" s="19"/>
      <c r="AE175" s="19"/>
      <c r="AF175" s="20"/>
      <c r="AG175" s="18"/>
      <c r="AH175" s="19"/>
      <c r="AI175" s="19"/>
      <c r="AJ175" s="20"/>
      <c r="AK175" s="18"/>
      <c r="AL175" s="19"/>
      <c r="AM175" s="19"/>
      <c r="AN175" s="19"/>
      <c r="AO175" s="20"/>
      <c r="AP175" s="18"/>
      <c r="AQ175" s="19"/>
      <c r="AR175" s="19"/>
      <c r="AS175" s="20"/>
      <c r="AT175" s="18"/>
      <c r="AU175" s="19"/>
      <c r="AV175" s="20"/>
      <c r="AW175" s="18"/>
      <c r="AX175" s="19"/>
      <c r="AY175" s="19"/>
      <c r="AZ175" s="19"/>
      <c r="BA175" s="20"/>
      <c r="BB175" s="18"/>
      <c r="BC175" s="19"/>
      <c r="BD175" s="19"/>
      <c r="BE175" s="19"/>
      <c r="BF175" s="19"/>
      <c r="BG175" s="20"/>
      <c r="BH175" s="18"/>
      <c r="BI175" s="19"/>
      <c r="BJ175" s="20"/>
      <c r="BK175" s="18"/>
      <c r="BL175" s="19"/>
      <c r="BM175" s="19"/>
      <c r="BN175" s="20"/>
      <c r="BO175" s="18"/>
      <c r="BP175" s="19"/>
      <c r="BQ175" s="19"/>
      <c r="BR175" s="20"/>
    </row>
    <row r="176" spans="1:70" ht="11.1" customHeight="1">
      <c r="A176" s="18" t="s">
        <v>49</v>
      </c>
      <c r="B176" s="19"/>
      <c r="C176" s="20"/>
      <c r="D176" s="18"/>
      <c r="E176" s="19"/>
      <c r="F176" s="20"/>
      <c r="G176" s="18"/>
      <c r="H176" s="19"/>
      <c r="I176" s="20"/>
      <c r="J176" s="54">
        <f>SUM(J169:J175)</f>
        <v>800</v>
      </c>
      <c r="K176" s="55"/>
      <c r="L176" s="55"/>
      <c r="M176" s="56"/>
      <c r="N176" s="48">
        <f>SUM(N169:N175)</f>
        <v>24.010000000000005</v>
      </c>
      <c r="O176" s="49"/>
      <c r="P176" s="49"/>
      <c r="Q176" s="50"/>
      <c r="R176" s="48">
        <f>SUM(R169:R175)</f>
        <v>22.25</v>
      </c>
      <c r="S176" s="49"/>
      <c r="T176" s="49"/>
      <c r="U176" s="49"/>
      <c r="V176" s="49"/>
      <c r="W176" s="50"/>
      <c r="X176" s="51">
        <f>SUM(X169:X175)</f>
        <v>94.98</v>
      </c>
      <c r="Y176" s="52"/>
      <c r="Z176" s="52"/>
      <c r="AA176" s="53"/>
      <c r="AB176" s="48">
        <f>SUM(AB169:AB175)</f>
        <v>650.16000000000008</v>
      </c>
      <c r="AC176" s="49"/>
      <c r="AD176" s="49"/>
      <c r="AE176" s="49"/>
      <c r="AF176" s="50"/>
      <c r="AG176" s="18"/>
      <c r="AH176" s="19"/>
      <c r="AI176" s="19"/>
      <c r="AJ176" s="20"/>
      <c r="AK176" s="51">
        <f>SUM(AK169:AK175)</f>
        <v>145.85999999999999</v>
      </c>
      <c r="AL176" s="52"/>
      <c r="AM176" s="52"/>
      <c r="AN176" s="52"/>
      <c r="AO176" s="53"/>
      <c r="AP176" s="48">
        <f>SUM(AP169:AP175)</f>
        <v>65.699999999999989</v>
      </c>
      <c r="AQ176" s="49"/>
      <c r="AR176" s="49"/>
      <c r="AS176" s="50"/>
      <c r="AT176" s="48">
        <f>SUM(AT169:AT175)</f>
        <v>281.09999999999997</v>
      </c>
      <c r="AU176" s="49"/>
      <c r="AV176" s="50"/>
      <c r="AW176" s="54"/>
      <c r="AX176" s="55"/>
      <c r="AY176" s="55"/>
      <c r="AZ176" s="55"/>
      <c r="BA176" s="56"/>
      <c r="BB176" s="51">
        <f>SUM(BB169:BB175)</f>
        <v>2.72</v>
      </c>
      <c r="BC176" s="52"/>
      <c r="BD176" s="52"/>
      <c r="BE176" s="52"/>
      <c r="BF176" s="52"/>
      <c r="BG176" s="53"/>
      <c r="BH176" s="60">
        <f>SUM(BH169:BH175)</f>
        <v>0.35700000000000004</v>
      </c>
      <c r="BI176" s="61"/>
      <c r="BJ176" s="62"/>
      <c r="BK176" s="60">
        <f>SUM(BK169:BK175)</f>
        <v>33.725999999999999</v>
      </c>
      <c r="BL176" s="61"/>
      <c r="BM176" s="61"/>
      <c r="BN176" s="62"/>
      <c r="BO176" s="48">
        <f>SUM(BO169:BO175)</f>
        <v>7.4300000000000006</v>
      </c>
      <c r="BP176" s="49"/>
      <c r="BQ176" s="49"/>
      <c r="BR176" s="50"/>
    </row>
    <row r="177" spans="1:70" ht="11.1" customHeight="1">
      <c r="A177" s="18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20"/>
      <c r="AK177" s="18"/>
      <c r="AL177" s="19"/>
      <c r="AM177" s="19"/>
      <c r="AN177" s="19"/>
      <c r="AO177" s="20"/>
      <c r="AP177" s="18"/>
      <c r="AQ177" s="19"/>
      <c r="AR177" s="19"/>
      <c r="AS177" s="20"/>
      <c r="AT177" s="18"/>
      <c r="AU177" s="19"/>
      <c r="AV177" s="20"/>
      <c r="AW177" s="18"/>
      <c r="AX177" s="19"/>
      <c r="AY177" s="19"/>
      <c r="AZ177" s="19"/>
      <c r="BA177" s="20"/>
      <c r="BB177" s="18"/>
      <c r="BC177" s="19"/>
      <c r="BD177" s="19"/>
      <c r="BE177" s="19"/>
      <c r="BF177" s="19"/>
      <c r="BG177" s="20"/>
      <c r="BH177" s="18"/>
      <c r="BI177" s="19"/>
      <c r="BJ177" s="20"/>
      <c r="BK177" s="18"/>
      <c r="BL177" s="19"/>
      <c r="BM177" s="19"/>
      <c r="BN177" s="20"/>
      <c r="BO177" s="18"/>
      <c r="BP177" s="19"/>
      <c r="BQ177" s="19"/>
      <c r="BR177" s="20"/>
    </row>
    <row r="178" spans="1:70" ht="11.1" customHeight="1">
      <c r="A178" s="78" t="s">
        <v>50</v>
      </c>
      <c r="B178" s="95"/>
      <c r="C178" s="79"/>
      <c r="D178" s="18"/>
      <c r="E178" s="19"/>
      <c r="F178" s="20"/>
      <c r="G178" s="18"/>
      <c r="H178" s="19"/>
      <c r="I178" s="20"/>
      <c r="J178" s="54">
        <f>J165+J167+J176</f>
        <v>1610</v>
      </c>
      <c r="K178" s="55"/>
      <c r="L178" s="55"/>
      <c r="M178" s="56"/>
      <c r="N178" s="48">
        <f>N165+N167+N176</f>
        <v>45.710000000000008</v>
      </c>
      <c r="O178" s="49"/>
      <c r="P178" s="49"/>
      <c r="Q178" s="50"/>
      <c r="R178" s="48">
        <f>R165+R176</f>
        <v>42.65</v>
      </c>
      <c r="S178" s="49"/>
      <c r="T178" s="49"/>
      <c r="U178" s="49"/>
      <c r="V178" s="49"/>
      <c r="W178" s="50"/>
      <c r="X178" s="48">
        <f>X165+X167+X176</f>
        <v>177.34000000000003</v>
      </c>
      <c r="Y178" s="49"/>
      <c r="Z178" s="49"/>
      <c r="AA178" s="50"/>
      <c r="AB178" s="51">
        <f>AB165+AB167+AB176</f>
        <v>1255.21</v>
      </c>
      <c r="AC178" s="52"/>
      <c r="AD178" s="52"/>
      <c r="AE178" s="52"/>
      <c r="AF178" s="53"/>
      <c r="AG178" s="18"/>
      <c r="AH178" s="19"/>
      <c r="AI178" s="19"/>
      <c r="AJ178" s="20"/>
      <c r="AK178" s="51">
        <f>AK165+AK167+AK176</f>
        <v>312.95999999999998</v>
      </c>
      <c r="AL178" s="52"/>
      <c r="AM178" s="52"/>
      <c r="AN178" s="52"/>
      <c r="AO178" s="53"/>
      <c r="AP178" s="48">
        <f>AP165+AP167+AP176</f>
        <v>88.999999999999986</v>
      </c>
      <c r="AQ178" s="49"/>
      <c r="AR178" s="49"/>
      <c r="AS178" s="50"/>
      <c r="AT178" s="48">
        <f>AT165+AT167+AT176</f>
        <v>313.53999999999996</v>
      </c>
      <c r="AU178" s="49"/>
      <c r="AV178" s="50"/>
      <c r="AW178" s="54">
        <v>0</v>
      </c>
      <c r="AX178" s="55"/>
      <c r="AY178" s="55"/>
      <c r="AZ178" s="55"/>
      <c r="BA178" s="56"/>
      <c r="BB178" s="51">
        <f>BB165+BB176</f>
        <v>3.12</v>
      </c>
      <c r="BC178" s="52"/>
      <c r="BD178" s="52"/>
      <c r="BE178" s="52"/>
      <c r="BF178" s="52"/>
      <c r="BG178" s="53"/>
      <c r="BH178" s="60">
        <f>BH165+BH176</f>
        <v>0.46700000000000003</v>
      </c>
      <c r="BI178" s="61"/>
      <c r="BJ178" s="62"/>
      <c r="BK178" s="60">
        <f>BK165+BK167+BK176</f>
        <v>47.875999999999998</v>
      </c>
      <c r="BL178" s="61"/>
      <c r="BM178" s="61"/>
      <c r="BN178" s="62"/>
      <c r="BO178" s="48">
        <f>BO165+BO167+BO176</f>
        <v>11.09</v>
      </c>
      <c r="BP178" s="49"/>
      <c r="BQ178" s="49"/>
      <c r="BR178" s="50"/>
    </row>
    <row r="179" spans="1:70" ht="11.1" customHeight="1">
      <c r="A179" s="119" t="s">
        <v>186</v>
      </c>
      <c r="B179" s="120"/>
      <c r="C179" s="120"/>
      <c r="D179" s="120"/>
      <c r="E179" s="120"/>
      <c r="F179" s="120"/>
      <c r="G179" s="120"/>
      <c r="H179" s="120"/>
      <c r="I179" s="120"/>
      <c r="J179" s="120"/>
      <c r="K179" s="120"/>
      <c r="L179" s="120"/>
      <c r="M179" s="120"/>
      <c r="N179" s="120"/>
      <c r="O179" s="120"/>
      <c r="P179" s="120"/>
      <c r="Q179" s="120"/>
      <c r="R179" s="120"/>
      <c r="S179" s="120"/>
      <c r="T179" s="120"/>
      <c r="U179" s="120"/>
      <c r="V179" s="120"/>
      <c r="W179" s="120"/>
      <c r="X179" s="120"/>
      <c r="Y179" s="120"/>
      <c r="Z179" s="120"/>
      <c r="AA179" s="120"/>
      <c r="AB179" s="120"/>
      <c r="AC179" s="120"/>
      <c r="AD179" s="120"/>
      <c r="AE179" s="120"/>
      <c r="AF179" s="120"/>
      <c r="AG179" s="120"/>
      <c r="AH179" s="120"/>
      <c r="AI179" s="120"/>
      <c r="AJ179" s="120"/>
      <c r="AK179" s="120"/>
      <c r="AL179" s="120"/>
      <c r="AM179" s="120"/>
      <c r="AN179" s="120"/>
      <c r="AO179" s="120"/>
      <c r="AP179" s="120"/>
      <c r="AQ179" s="120"/>
      <c r="AR179" s="120"/>
      <c r="AS179" s="120"/>
      <c r="AT179" s="120"/>
      <c r="AU179" s="120"/>
      <c r="AV179" s="120"/>
      <c r="AW179" s="120"/>
      <c r="AX179" s="120"/>
      <c r="AY179" s="120"/>
      <c r="AZ179" s="120"/>
      <c r="BA179" s="120"/>
      <c r="BB179" s="120"/>
      <c r="BC179" s="120"/>
      <c r="BD179" s="120"/>
      <c r="BE179" s="120"/>
      <c r="BF179" s="120"/>
      <c r="BG179" s="120"/>
      <c r="BH179" s="120"/>
      <c r="BI179" s="120"/>
      <c r="BJ179" s="120"/>
      <c r="BK179" s="120"/>
      <c r="BL179" s="120"/>
      <c r="BM179" s="120"/>
      <c r="BN179" s="120"/>
      <c r="BO179" s="120"/>
      <c r="BP179" s="120"/>
      <c r="BQ179" s="120"/>
      <c r="BR179" s="121"/>
    </row>
    <row r="180" spans="1:70" ht="11.1" customHeight="1">
      <c r="A180" s="122"/>
      <c r="B180" s="123"/>
      <c r="C180" s="123"/>
      <c r="D180" s="123"/>
      <c r="E180" s="123"/>
      <c r="F180" s="123"/>
      <c r="G180" s="123"/>
      <c r="H180" s="123"/>
      <c r="I180" s="123"/>
      <c r="J180" s="123"/>
      <c r="K180" s="123"/>
      <c r="L180" s="123"/>
      <c r="M180" s="123"/>
      <c r="N180" s="123"/>
      <c r="O180" s="123"/>
      <c r="P180" s="123"/>
      <c r="Q180" s="123"/>
      <c r="R180" s="123"/>
      <c r="S180" s="123"/>
      <c r="T180" s="123"/>
      <c r="U180" s="123"/>
      <c r="V180" s="123"/>
      <c r="W180" s="123"/>
      <c r="X180" s="123"/>
      <c r="Y180" s="123"/>
      <c r="Z180" s="123"/>
      <c r="AA180" s="123"/>
      <c r="AB180" s="123"/>
      <c r="AC180" s="123"/>
      <c r="AD180" s="123"/>
      <c r="AE180" s="123"/>
      <c r="AF180" s="123"/>
      <c r="AG180" s="123"/>
      <c r="AH180" s="123"/>
      <c r="AI180" s="123"/>
      <c r="AJ180" s="123"/>
      <c r="AK180" s="123"/>
      <c r="AL180" s="123"/>
      <c r="AM180" s="123"/>
      <c r="AN180" s="123"/>
      <c r="AO180" s="123"/>
      <c r="AP180" s="123"/>
      <c r="AQ180" s="123"/>
      <c r="AR180" s="123"/>
      <c r="AS180" s="123"/>
      <c r="AT180" s="123"/>
      <c r="AU180" s="123"/>
      <c r="AV180" s="123"/>
      <c r="AW180" s="123"/>
      <c r="AX180" s="123"/>
      <c r="AY180" s="123"/>
      <c r="AZ180" s="123"/>
      <c r="BA180" s="123"/>
      <c r="BB180" s="123"/>
      <c r="BC180" s="123"/>
      <c r="BD180" s="123"/>
      <c r="BE180" s="123"/>
      <c r="BF180" s="123"/>
      <c r="BG180" s="123"/>
      <c r="BH180" s="123"/>
      <c r="BI180" s="123"/>
      <c r="BJ180" s="123"/>
      <c r="BK180" s="123"/>
      <c r="BL180" s="123"/>
      <c r="BM180" s="123"/>
      <c r="BN180" s="123"/>
      <c r="BO180" s="123"/>
      <c r="BP180" s="123"/>
      <c r="BQ180" s="123"/>
      <c r="BR180" s="124"/>
    </row>
    <row r="181" spans="1:70" ht="11.1" customHeight="1">
      <c r="A181" s="9" t="s">
        <v>1</v>
      </c>
      <c r="B181" s="10"/>
      <c r="C181" s="11"/>
      <c r="D181" s="9" t="s">
        <v>2</v>
      </c>
      <c r="E181" s="10"/>
      <c r="F181" s="11"/>
      <c r="G181" s="9" t="s">
        <v>3</v>
      </c>
      <c r="H181" s="10"/>
      <c r="I181" s="11"/>
      <c r="J181" s="9" t="s">
        <v>4</v>
      </c>
      <c r="K181" s="10"/>
      <c r="L181" s="10"/>
      <c r="M181" s="11"/>
      <c r="N181" s="15" t="s">
        <v>5</v>
      </c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7"/>
      <c r="AH181" s="83" t="s">
        <v>11</v>
      </c>
      <c r="AI181" s="84"/>
      <c r="AJ181" s="85"/>
      <c r="AK181" s="15" t="s">
        <v>6</v>
      </c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6"/>
      <c r="BR181" s="17"/>
    </row>
    <row r="182" spans="1:70" ht="35.1" customHeight="1">
      <c r="A182" s="12"/>
      <c r="B182" s="13"/>
      <c r="C182" s="14"/>
      <c r="D182" s="12"/>
      <c r="E182" s="13"/>
      <c r="F182" s="14"/>
      <c r="G182" s="12"/>
      <c r="H182" s="13"/>
      <c r="I182" s="14"/>
      <c r="J182" s="12"/>
      <c r="K182" s="13"/>
      <c r="L182" s="13"/>
      <c r="M182" s="14"/>
      <c r="N182" s="15" t="s">
        <v>7</v>
      </c>
      <c r="O182" s="16"/>
      <c r="P182" s="16"/>
      <c r="Q182" s="16"/>
      <c r="R182" s="17"/>
      <c r="S182" s="15" t="s">
        <v>8</v>
      </c>
      <c r="T182" s="16"/>
      <c r="U182" s="16"/>
      <c r="V182" s="16"/>
      <c r="W182" s="17"/>
      <c r="X182" s="15" t="s">
        <v>9</v>
      </c>
      <c r="Y182" s="16"/>
      <c r="Z182" s="16"/>
      <c r="AA182" s="16"/>
      <c r="AB182" s="17"/>
      <c r="AC182" s="15" t="s">
        <v>10</v>
      </c>
      <c r="AD182" s="16"/>
      <c r="AE182" s="16"/>
      <c r="AF182" s="16"/>
      <c r="AG182" s="17"/>
      <c r="AH182" s="89"/>
      <c r="AI182" s="90"/>
      <c r="AJ182" s="91"/>
      <c r="AK182" s="63" t="s">
        <v>52</v>
      </c>
      <c r="AL182" s="64"/>
      <c r="AM182" s="64"/>
      <c r="AN182" s="64"/>
      <c r="AO182" s="65"/>
      <c r="AP182" s="63" t="s">
        <v>53</v>
      </c>
      <c r="AQ182" s="64"/>
      <c r="AR182" s="64"/>
      <c r="AS182" s="65"/>
      <c r="AT182" s="63" t="s">
        <v>54</v>
      </c>
      <c r="AU182" s="64"/>
      <c r="AV182" s="65"/>
      <c r="AW182" s="63" t="s">
        <v>55</v>
      </c>
      <c r="AX182" s="64"/>
      <c r="AY182" s="64"/>
      <c r="AZ182" s="65"/>
      <c r="BA182" s="63" t="s">
        <v>56</v>
      </c>
      <c r="BB182" s="64"/>
      <c r="BC182" s="64"/>
      <c r="BD182" s="64"/>
      <c r="BE182" s="64"/>
      <c r="BF182" s="65"/>
      <c r="BG182" s="63" t="s">
        <v>57</v>
      </c>
      <c r="BH182" s="64"/>
      <c r="BI182" s="64"/>
      <c r="BJ182" s="65"/>
      <c r="BK182" s="63" t="s">
        <v>58</v>
      </c>
      <c r="BL182" s="64"/>
      <c r="BM182" s="64"/>
      <c r="BN182" s="65"/>
      <c r="BO182" s="63" t="s">
        <v>59</v>
      </c>
      <c r="BP182" s="64"/>
      <c r="BQ182" s="64"/>
      <c r="BR182" s="65"/>
    </row>
    <row r="183" spans="1:70" ht="14.1" customHeight="1">
      <c r="A183" s="30" t="s">
        <v>20</v>
      </c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J183" s="32"/>
      <c r="AK183" s="18"/>
      <c r="AL183" s="19"/>
      <c r="AM183" s="19"/>
      <c r="AN183" s="19"/>
      <c r="AO183" s="20"/>
      <c r="AP183" s="18"/>
      <c r="AQ183" s="19"/>
      <c r="AR183" s="19"/>
      <c r="AS183" s="20"/>
      <c r="AT183" s="18"/>
      <c r="AU183" s="19"/>
      <c r="AV183" s="20"/>
      <c r="AW183" s="18"/>
      <c r="AX183" s="19"/>
      <c r="AY183" s="19"/>
      <c r="AZ183" s="20"/>
      <c r="BA183" s="18"/>
      <c r="BB183" s="19"/>
      <c r="BC183" s="19"/>
      <c r="BD183" s="19"/>
      <c r="BE183" s="19"/>
      <c r="BF183" s="20"/>
      <c r="BG183" s="18"/>
      <c r="BH183" s="19"/>
      <c r="BI183" s="19"/>
      <c r="BJ183" s="20"/>
      <c r="BK183" s="18"/>
      <c r="BL183" s="19"/>
      <c r="BM183" s="19"/>
      <c r="BN183" s="20"/>
      <c r="BO183" s="18"/>
      <c r="BP183" s="19"/>
      <c r="BQ183" s="19"/>
      <c r="BR183" s="20"/>
    </row>
    <row r="184" spans="1:70" ht="35.1" customHeight="1">
      <c r="A184" s="15" t="s">
        <v>147</v>
      </c>
      <c r="B184" s="16"/>
      <c r="C184" s="17"/>
      <c r="D184" s="18"/>
      <c r="E184" s="19"/>
      <c r="F184" s="20"/>
      <c r="G184" s="18"/>
      <c r="H184" s="19"/>
      <c r="I184" s="20"/>
      <c r="J184" s="33">
        <v>150</v>
      </c>
      <c r="K184" s="34"/>
      <c r="L184" s="34"/>
      <c r="M184" s="35"/>
      <c r="N184" s="36">
        <v>5.4</v>
      </c>
      <c r="O184" s="37"/>
      <c r="P184" s="37"/>
      <c r="Q184" s="37"/>
      <c r="R184" s="38"/>
      <c r="S184" s="36">
        <v>4.95</v>
      </c>
      <c r="T184" s="37"/>
      <c r="U184" s="37"/>
      <c r="V184" s="37"/>
      <c r="W184" s="38"/>
      <c r="X184" s="36">
        <v>21.98</v>
      </c>
      <c r="Y184" s="37"/>
      <c r="Z184" s="37"/>
      <c r="AA184" s="37"/>
      <c r="AB184" s="38"/>
      <c r="AC184" s="36">
        <v>154.5</v>
      </c>
      <c r="AD184" s="37"/>
      <c r="AE184" s="37"/>
      <c r="AF184" s="37"/>
      <c r="AG184" s="38"/>
      <c r="AH184" s="15" t="s">
        <v>148</v>
      </c>
      <c r="AI184" s="16"/>
      <c r="AJ184" s="17"/>
      <c r="AK184" s="39">
        <v>83.82</v>
      </c>
      <c r="AL184" s="40"/>
      <c r="AM184" s="40"/>
      <c r="AN184" s="40"/>
      <c r="AO184" s="41"/>
      <c r="AP184" s="33">
        <v>0</v>
      </c>
      <c r="AQ184" s="34"/>
      <c r="AR184" s="34"/>
      <c r="AS184" s="35"/>
      <c r="AT184" s="33">
        <v>0</v>
      </c>
      <c r="AU184" s="34"/>
      <c r="AV184" s="35"/>
      <c r="AW184" s="33">
        <v>0</v>
      </c>
      <c r="AX184" s="34"/>
      <c r="AY184" s="34"/>
      <c r="AZ184" s="35"/>
      <c r="BA184" s="33">
        <v>0</v>
      </c>
      <c r="BB184" s="34"/>
      <c r="BC184" s="34"/>
      <c r="BD184" s="34"/>
      <c r="BE184" s="34"/>
      <c r="BF184" s="35"/>
      <c r="BG184" s="39">
        <v>0.09</v>
      </c>
      <c r="BH184" s="40"/>
      <c r="BI184" s="40"/>
      <c r="BJ184" s="41"/>
      <c r="BK184" s="39">
        <v>0.32</v>
      </c>
      <c r="BL184" s="40"/>
      <c r="BM184" s="40"/>
      <c r="BN184" s="41"/>
      <c r="BO184" s="39">
        <v>2.06</v>
      </c>
      <c r="BP184" s="40"/>
      <c r="BQ184" s="40"/>
      <c r="BR184" s="41"/>
    </row>
    <row r="185" spans="1:70" ht="11.1" customHeight="1">
      <c r="A185" s="15" t="s">
        <v>82</v>
      </c>
      <c r="B185" s="16"/>
      <c r="C185" s="17"/>
      <c r="D185" s="18"/>
      <c r="E185" s="19"/>
      <c r="F185" s="20"/>
      <c r="G185" s="18"/>
      <c r="H185" s="19"/>
      <c r="I185" s="20"/>
      <c r="J185" s="33">
        <v>200</v>
      </c>
      <c r="K185" s="34"/>
      <c r="L185" s="34"/>
      <c r="M185" s="35"/>
      <c r="N185" s="36">
        <v>6.2</v>
      </c>
      <c r="O185" s="37"/>
      <c r="P185" s="37"/>
      <c r="Q185" s="37"/>
      <c r="R185" s="38"/>
      <c r="S185" s="36">
        <v>6.4</v>
      </c>
      <c r="T185" s="37"/>
      <c r="U185" s="37"/>
      <c r="V185" s="37"/>
      <c r="W185" s="38"/>
      <c r="X185" s="39">
        <v>22.36</v>
      </c>
      <c r="Y185" s="40"/>
      <c r="Z185" s="40"/>
      <c r="AA185" s="40"/>
      <c r="AB185" s="41"/>
      <c r="AC185" s="39">
        <v>169.82</v>
      </c>
      <c r="AD185" s="40"/>
      <c r="AE185" s="40"/>
      <c r="AF185" s="40"/>
      <c r="AG185" s="41"/>
      <c r="AH185" s="15" t="s">
        <v>83</v>
      </c>
      <c r="AI185" s="16"/>
      <c r="AJ185" s="17"/>
      <c r="AK185" s="39">
        <v>221.14</v>
      </c>
      <c r="AL185" s="40"/>
      <c r="AM185" s="40"/>
      <c r="AN185" s="40"/>
      <c r="AO185" s="41"/>
      <c r="AP185" s="33">
        <v>0</v>
      </c>
      <c r="AQ185" s="34"/>
      <c r="AR185" s="34"/>
      <c r="AS185" s="35"/>
      <c r="AT185" s="33">
        <v>0</v>
      </c>
      <c r="AU185" s="34"/>
      <c r="AV185" s="35"/>
      <c r="AW185" s="33">
        <v>0</v>
      </c>
      <c r="AX185" s="34"/>
      <c r="AY185" s="34"/>
      <c r="AZ185" s="35"/>
      <c r="BA185" s="33">
        <v>0</v>
      </c>
      <c r="BB185" s="34"/>
      <c r="BC185" s="34"/>
      <c r="BD185" s="34"/>
      <c r="BE185" s="34"/>
      <c r="BF185" s="35"/>
      <c r="BG185" s="39">
        <v>0.04</v>
      </c>
      <c r="BH185" s="40"/>
      <c r="BI185" s="40"/>
      <c r="BJ185" s="41"/>
      <c r="BK185" s="39">
        <v>1.08</v>
      </c>
      <c r="BL185" s="40"/>
      <c r="BM185" s="40"/>
      <c r="BN185" s="41"/>
      <c r="BO185" s="36">
        <v>0.7</v>
      </c>
      <c r="BP185" s="37"/>
      <c r="BQ185" s="37"/>
      <c r="BR185" s="38"/>
    </row>
    <row r="186" spans="1:70" ht="23.1" customHeight="1">
      <c r="A186" s="15" t="s">
        <v>66</v>
      </c>
      <c r="B186" s="16"/>
      <c r="C186" s="17"/>
      <c r="D186" s="18"/>
      <c r="E186" s="19"/>
      <c r="F186" s="20"/>
      <c r="G186" s="18"/>
      <c r="H186" s="19"/>
      <c r="I186" s="20"/>
      <c r="J186" s="33">
        <v>60</v>
      </c>
      <c r="K186" s="34"/>
      <c r="L186" s="34"/>
      <c r="M186" s="35"/>
      <c r="N186" s="36">
        <v>3.9</v>
      </c>
      <c r="O186" s="37"/>
      <c r="P186" s="37"/>
      <c r="Q186" s="37"/>
      <c r="R186" s="38"/>
      <c r="S186" s="36">
        <v>7.7</v>
      </c>
      <c r="T186" s="37"/>
      <c r="U186" s="37"/>
      <c r="V186" s="37"/>
      <c r="W186" s="38"/>
      <c r="X186" s="36">
        <v>23.5</v>
      </c>
      <c r="Y186" s="37"/>
      <c r="Z186" s="37"/>
      <c r="AA186" s="37"/>
      <c r="AB186" s="38"/>
      <c r="AC186" s="36">
        <v>181.1</v>
      </c>
      <c r="AD186" s="37"/>
      <c r="AE186" s="37"/>
      <c r="AF186" s="37"/>
      <c r="AG186" s="38"/>
      <c r="AH186" s="15" t="s">
        <v>67</v>
      </c>
      <c r="AI186" s="16"/>
      <c r="AJ186" s="17"/>
      <c r="AK186" s="36">
        <v>2.4</v>
      </c>
      <c r="AL186" s="37"/>
      <c r="AM186" s="37"/>
      <c r="AN186" s="37"/>
      <c r="AO186" s="38"/>
      <c r="AP186" s="33">
        <v>0</v>
      </c>
      <c r="AQ186" s="34"/>
      <c r="AR186" s="34"/>
      <c r="AS186" s="35"/>
      <c r="AT186" s="33">
        <v>0</v>
      </c>
      <c r="AU186" s="34"/>
      <c r="AV186" s="35"/>
      <c r="AW186" s="33">
        <v>0</v>
      </c>
      <c r="AX186" s="34"/>
      <c r="AY186" s="34"/>
      <c r="AZ186" s="35"/>
      <c r="BA186" s="33">
        <v>0</v>
      </c>
      <c r="BB186" s="34"/>
      <c r="BC186" s="34"/>
      <c r="BD186" s="34"/>
      <c r="BE186" s="34"/>
      <c r="BF186" s="35"/>
      <c r="BG186" s="33">
        <v>0</v>
      </c>
      <c r="BH186" s="34"/>
      <c r="BI186" s="34"/>
      <c r="BJ186" s="35"/>
      <c r="BK186" s="33">
        <v>0</v>
      </c>
      <c r="BL186" s="34"/>
      <c r="BM186" s="34"/>
      <c r="BN186" s="35"/>
      <c r="BO186" s="39">
        <v>0.02</v>
      </c>
      <c r="BP186" s="40"/>
      <c r="BQ186" s="40"/>
      <c r="BR186" s="41"/>
    </row>
    <row r="187" spans="1:70" ht="11.1" customHeight="1">
      <c r="A187" s="15" t="s">
        <v>84</v>
      </c>
      <c r="B187" s="16"/>
      <c r="C187" s="17"/>
      <c r="D187" s="33">
        <v>150</v>
      </c>
      <c r="E187" s="34"/>
      <c r="F187" s="35"/>
      <c r="G187" s="33">
        <v>150</v>
      </c>
      <c r="H187" s="34"/>
      <c r="I187" s="35"/>
      <c r="J187" s="33">
        <v>150</v>
      </c>
      <c r="K187" s="34"/>
      <c r="L187" s="34"/>
      <c r="M187" s="35"/>
      <c r="N187" s="39">
        <v>0.54</v>
      </c>
      <c r="O187" s="40"/>
      <c r="P187" s="40"/>
      <c r="Q187" s="40"/>
      <c r="R187" s="41"/>
      <c r="S187" s="36">
        <v>0.4</v>
      </c>
      <c r="T187" s="37"/>
      <c r="U187" s="37"/>
      <c r="V187" s="37"/>
      <c r="W187" s="38"/>
      <c r="X187" s="36">
        <v>12.8</v>
      </c>
      <c r="Y187" s="37"/>
      <c r="Z187" s="37"/>
      <c r="AA187" s="37"/>
      <c r="AB187" s="38"/>
      <c r="AC187" s="36">
        <v>56.8</v>
      </c>
      <c r="AD187" s="37"/>
      <c r="AE187" s="37"/>
      <c r="AF187" s="37"/>
      <c r="AG187" s="38"/>
      <c r="AH187" s="15" t="s">
        <v>141</v>
      </c>
      <c r="AI187" s="16"/>
      <c r="AJ187" s="17"/>
      <c r="AK187" s="36">
        <v>19</v>
      </c>
      <c r="AL187" s="37"/>
      <c r="AM187" s="37"/>
      <c r="AN187" s="37"/>
      <c r="AO187" s="38"/>
      <c r="AP187" s="36">
        <v>12</v>
      </c>
      <c r="AQ187" s="37"/>
      <c r="AR187" s="37"/>
      <c r="AS187" s="38"/>
      <c r="AT187" s="36">
        <v>17</v>
      </c>
      <c r="AU187" s="37"/>
      <c r="AV187" s="38"/>
      <c r="AW187" s="33">
        <v>0</v>
      </c>
      <c r="AX187" s="34"/>
      <c r="AY187" s="34"/>
      <c r="AZ187" s="35"/>
      <c r="BA187" s="36">
        <v>0.4</v>
      </c>
      <c r="BB187" s="37"/>
      <c r="BC187" s="37"/>
      <c r="BD187" s="37"/>
      <c r="BE187" s="37"/>
      <c r="BF187" s="38"/>
      <c r="BG187" s="33">
        <v>0</v>
      </c>
      <c r="BH187" s="34"/>
      <c r="BI187" s="34"/>
      <c r="BJ187" s="35"/>
      <c r="BK187" s="36">
        <v>5</v>
      </c>
      <c r="BL187" s="37"/>
      <c r="BM187" s="37"/>
      <c r="BN187" s="38"/>
      <c r="BO187" s="36">
        <v>0.2</v>
      </c>
      <c r="BP187" s="37"/>
      <c r="BQ187" s="37"/>
      <c r="BR187" s="38"/>
    </row>
    <row r="188" spans="1:70" ht="11.1" customHeight="1">
      <c r="A188" s="18"/>
      <c r="B188" s="19"/>
      <c r="C188" s="20"/>
      <c r="D188" s="18"/>
      <c r="E188" s="19"/>
      <c r="F188" s="20"/>
      <c r="G188" s="18"/>
      <c r="H188" s="19"/>
      <c r="I188" s="20"/>
      <c r="J188" s="18"/>
      <c r="K188" s="19"/>
      <c r="L188" s="19"/>
      <c r="M188" s="20"/>
      <c r="N188" s="18"/>
      <c r="O188" s="19"/>
      <c r="P188" s="19"/>
      <c r="Q188" s="19"/>
      <c r="R188" s="20"/>
      <c r="S188" s="18"/>
      <c r="T188" s="19"/>
      <c r="U188" s="19"/>
      <c r="V188" s="19"/>
      <c r="W188" s="20"/>
      <c r="X188" s="18"/>
      <c r="Y188" s="19"/>
      <c r="Z188" s="19"/>
      <c r="AA188" s="19"/>
      <c r="AB188" s="20"/>
      <c r="AC188" s="18"/>
      <c r="AD188" s="19"/>
      <c r="AE188" s="19"/>
      <c r="AF188" s="19"/>
      <c r="AG188" s="20"/>
      <c r="AH188" s="18"/>
      <c r="AI188" s="19"/>
      <c r="AJ188" s="20"/>
      <c r="AK188" s="18"/>
      <c r="AL188" s="19"/>
      <c r="AM188" s="19"/>
      <c r="AN188" s="19"/>
      <c r="AO188" s="20"/>
      <c r="AP188" s="18"/>
      <c r="AQ188" s="19"/>
      <c r="AR188" s="19"/>
      <c r="AS188" s="20"/>
      <c r="AT188" s="18"/>
      <c r="AU188" s="19"/>
      <c r="AV188" s="20"/>
      <c r="AW188" s="18"/>
      <c r="AX188" s="19"/>
      <c r="AY188" s="19"/>
      <c r="AZ188" s="20"/>
      <c r="BA188" s="18"/>
      <c r="BB188" s="19"/>
      <c r="BC188" s="19"/>
      <c r="BD188" s="19"/>
      <c r="BE188" s="19"/>
      <c r="BF188" s="20"/>
      <c r="BG188" s="18"/>
      <c r="BH188" s="19"/>
      <c r="BI188" s="19"/>
      <c r="BJ188" s="20"/>
      <c r="BK188" s="18"/>
      <c r="BL188" s="19"/>
      <c r="BM188" s="19"/>
      <c r="BN188" s="20"/>
      <c r="BO188" s="18"/>
      <c r="BP188" s="19"/>
      <c r="BQ188" s="19"/>
      <c r="BR188" s="20"/>
    </row>
    <row r="189" spans="1:70" ht="11.1" customHeight="1">
      <c r="A189" s="18" t="s">
        <v>29</v>
      </c>
      <c r="B189" s="19"/>
      <c r="C189" s="20"/>
      <c r="D189" s="18"/>
      <c r="E189" s="19"/>
      <c r="F189" s="20"/>
      <c r="G189" s="18"/>
      <c r="H189" s="19"/>
      <c r="I189" s="20"/>
      <c r="J189" s="54">
        <f>SUM(J184:J188)</f>
        <v>560</v>
      </c>
      <c r="K189" s="55"/>
      <c r="L189" s="55"/>
      <c r="M189" s="56"/>
      <c r="N189" s="48">
        <f>SUM(N184:N188)</f>
        <v>16.040000000000003</v>
      </c>
      <c r="O189" s="49"/>
      <c r="P189" s="49"/>
      <c r="Q189" s="49"/>
      <c r="R189" s="50"/>
      <c r="S189" s="51">
        <f>SUM(S184:S188)</f>
        <v>19.45</v>
      </c>
      <c r="T189" s="52"/>
      <c r="U189" s="52"/>
      <c r="V189" s="52"/>
      <c r="W189" s="53"/>
      <c r="X189" s="48">
        <f>SUM(X184:X188)</f>
        <v>80.64</v>
      </c>
      <c r="Y189" s="49"/>
      <c r="Z189" s="49"/>
      <c r="AA189" s="49"/>
      <c r="AB189" s="50"/>
      <c r="AC189" s="48">
        <f>SUM(AC184:AC188)</f>
        <v>562.21999999999991</v>
      </c>
      <c r="AD189" s="49"/>
      <c r="AE189" s="49"/>
      <c r="AF189" s="49"/>
      <c r="AG189" s="50"/>
      <c r="AH189" s="18"/>
      <c r="AI189" s="19"/>
      <c r="AJ189" s="20"/>
      <c r="AK189" s="48">
        <f>SUM(AK184:AK188)</f>
        <v>326.35999999999996</v>
      </c>
      <c r="AL189" s="49"/>
      <c r="AM189" s="49"/>
      <c r="AN189" s="49"/>
      <c r="AO189" s="50"/>
      <c r="AP189" s="51">
        <f>SUM(AP184:AP188)</f>
        <v>12</v>
      </c>
      <c r="AQ189" s="52"/>
      <c r="AR189" s="52"/>
      <c r="AS189" s="53"/>
      <c r="AT189" s="51">
        <f>SUM(AT184:AT188)</f>
        <v>17</v>
      </c>
      <c r="AU189" s="52"/>
      <c r="AV189" s="53"/>
      <c r="AW189" s="54"/>
      <c r="AX189" s="55"/>
      <c r="AY189" s="55"/>
      <c r="AZ189" s="56"/>
      <c r="BA189" s="51">
        <f>SUM(BA184:BA188)</f>
        <v>0.4</v>
      </c>
      <c r="BB189" s="52"/>
      <c r="BC189" s="52"/>
      <c r="BD189" s="52"/>
      <c r="BE189" s="52"/>
      <c r="BF189" s="53"/>
      <c r="BG189" s="48">
        <f>SUM(BG184:BG188)</f>
        <v>0.13</v>
      </c>
      <c r="BH189" s="49"/>
      <c r="BI189" s="49"/>
      <c r="BJ189" s="50"/>
      <c r="BK189" s="51">
        <f>SUM(BK184:BK188)</f>
        <v>6.4</v>
      </c>
      <c r="BL189" s="52"/>
      <c r="BM189" s="52"/>
      <c r="BN189" s="53"/>
      <c r="BO189" s="48">
        <f>SUM(BO184:BO188)</f>
        <v>2.98</v>
      </c>
      <c r="BP189" s="49"/>
      <c r="BQ189" s="49"/>
      <c r="BR189" s="50"/>
    </row>
    <row r="190" spans="1:70" ht="14.1" customHeight="1">
      <c r="A190" s="30" t="s">
        <v>30</v>
      </c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1"/>
      <c r="AI190" s="31"/>
      <c r="AJ190" s="32"/>
      <c r="AK190" s="18"/>
      <c r="AL190" s="19"/>
      <c r="AM190" s="19"/>
      <c r="AN190" s="19"/>
      <c r="AO190" s="20"/>
      <c r="AP190" s="18"/>
      <c r="AQ190" s="19"/>
      <c r="AR190" s="19"/>
      <c r="AS190" s="20"/>
      <c r="AT190" s="18"/>
      <c r="AU190" s="19"/>
      <c r="AV190" s="20"/>
      <c r="AW190" s="18"/>
      <c r="AX190" s="19"/>
      <c r="AY190" s="19"/>
      <c r="AZ190" s="20"/>
      <c r="BA190" s="18"/>
      <c r="BB190" s="19"/>
      <c r="BC190" s="19"/>
      <c r="BD190" s="19"/>
      <c r="BE190" s="19"/>
      <c r="BF190" s="20"/>
      <c r="BG190" s="18"/>
      <c r="BH190" s="19"/>
      <c r="BI190" s="19"/>
      <c r="BJ190" s="20"/>
      <c r="BK190" s="18"/>
      <c r="BL190" s="19"/>
      <c r="BM190" s="19"/>
      <c r="BN190" s="20"/>
      <c r="BO190" s="18"/>
      <c r="BP190" s="19"/>
      <c r="BQ190" s="19"/>
      <c r="BR190" s="20"/>
    </row>
    <row r="191" spans="1:70" ht="11.1" customHeight="1">
      <c r="A191" s="15" t="s">
        <v>31</v>
      </c>
      <c r="B191" s="16"/>
      <c r="C191" s="17"/>
      <c r="D191" s="18"/>
      <c r="E191" s="19"/>
      <c r="F191" s="20"/>
      <c r="G191" s="18"/>
      <c r="H191" s="19"/>
      <c r="I191" s="20"/>
      <c r="J191" s="54">
        <v>200</v>
      </c>
      <c r="K191" s="55"/>
      <c r="L191" s="55"/>
      <c r="M191" s="56"/>
      <c r="N191" s="48">
        <v>0.46</v>
      </c>
      <c r="O191" s="49"/>
      <c r="P191" s="49"/>
      <c r="Q191" s="49"/>
      <c r="R191" s="50"/>
      <c r="S191" s="54">
        <v>0</v>
      </c>
      <c r="T191" s="55"/>
      <c r="U191" s="55"/>
      <c r="V191" s="55"/>
      <c r="W191" s="56"/>
      <c r="X191" s="48">
        <v>11.96</v>
      </c>
      <c r="Y191" s="49"/>
      <c r="Z191" s="49"/>
      <c r="AA191" s="49"/>
      <c r="AB191" s="50"/>
      <c r="AC191" s="48">
        <v>51.75</v>
      </c>
      <c r="AD191" s="49"/>
      <c r="AE191" s="49"/>
      <c r="AF191" s="49"/>
      <c r="AG191" s="50"/>
      <c r="AH191" s="18" t="s">
        <v>32</v>
      </c>
      <c r="AI191" s="19"/>
      <c r="AJ191" s="20"/>
      <c r="AK191" s="51">
        <v>10.5</v>
      </c>
      <c r="AL191" s="52"/>
      <c r="AM191" s="52"/>
      <c r="AN191" s="52"/>
      <c r="AO191" s="53"/>
      <c r="AP191" s="51">
        <v>6</v>
      </c>
      <c r="AQ191" s="52"/>
      <c r="AR191" s="52"/>
      <c r="AS191" s="53"/>
      <c r="AT191" s="51">
        <v>10.5</v>
      </c>
      <c r="AU191" s="52"/>
      <c r="AV191" s="53"/>
      <c r="AW191" s="54">
        <v>0</v>
      </c>
      <c r="AX191" s="55"/>
      <c r="AY191" s="55"/>
      <c r="AZ191" s="56"/>
      <c r="BA191" s="54">
        <v>0</v>
      </c>
      <c r="BB191" s="55"/>
      <c r="BC191" s="55"/>
      <c r="BD191" s="55"/>
      <c r="BE191" s="55"/>
      <c r="BF191" s="56"/>
      <c r="BG191" s="54">
        <v>0</v>
      </c>
      <c r="BH191" s="55"/>
      <c r="BI191" s="55"/>
      <c r="BJ191" s="56"/>
      <c r="BK191" s="51">
        <v>3</v>
      </c>
      <c r="BL191" s="52"/>
      <c r="BM191" s="52"/>
      <c r="BN191" s="53"/>
      <c r="BO191" s="51">
        <v>2.1</v>
      </c>
      <c r="BP191" s="52"/>
      <c r="BQ191" s="52"/>
      <c r="BR191" s="53"/>
    </row>
    <row r="192" spans="1:70" ht="14.1" customHeight="1">
      <c r="A192" s="30" t="s">
        <v>33</v>
      </c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1"/>
      <c r="AI192" s="31"/>
      <c r="AJ192" s="32"/>
      <c r="AK192" s="18"/>
      <c r="AL192" s="19"/>
      <c r="AM192" s="19"/>
      <c r="AN192" s="19"/>
      <c r="AO192" s="20"/>
      <c r="AP192" s="18"/>
      <c r="AQ192" s="19"/>
      <c r="AR192" s="19"/>
      <c r="AS192" s="20"/>
      <c r="AT192" s="18"/>
      <c r="AU192" s="19"/>
      <c r="AV192" s="20"/>
      <c r="AW192" s="18"/>
      <c r="AX192" s="19"/>
      <c r="AY192" s="19"/>
      <c r="AZ192" s="20"/>
      <c r="BA192" s="18"/>
      <c r="BB192" s="19"/>
      <c r="BC192" s="19"/>
      <c r="BD192" s="19"/>
      <c r="BE192" s="19"/>
      <c r="BF192" s="20"/>
      <c r="BG192" s="18"/>
      <c r="BH192" s="19"/>
      <c r="BI192" s="19"/>
      <c r="BJ192" s="20"/>
      <c r="BK192" s="18"/>
      <c r="BL192" s="19"/>
      <c r="BM192" s="19"/>
      <c r="BN192" s="20"/>
      <c r="BO192" s="18"/>
      <c r="BP192" s="19"/>
      <c r="BQ192" s="19"/>
      <c r="BR192" s="20"/>
    </row>
    <row r="193" spans="1:71" ht="11.1" customHeight="1">
      <c r="A193" s="15" t="s">
        <v>149</v>
      </c>
      <c r="B193" s="16"/>
      <c r="C193" s="17"/>
      <c r="D193" s="18"/>
      <c r="E193" s="19"/>
      <c r="F193" s="20"/>
      <c r="G193" s="18"/>
      <c r="H193" s="19"/>
      <c r="I193" s="20"/>
      <c r="J193" s="33">
        <v>100</v>
      </c>
      <c r="K193" s="34"/>
      <c r="L193" s="34"/>
      <c r="M193" s="35"/>
      <c r="N193" s="39">
        <v>0.56999999999999995</v>
      </c>
      <c r="O193" s="40"/>
      <c r="P193" s="40"/>
      <c r="Q193" s="40"/>
      <c r="R193" s="41"/>
      <c r="S193" s="39">
        <v>3.96</v>
      </c>
      <c r="T193" s="40"/>
      <c r="U193" s="40"/>
      <c r="V193" s="40"/>
      <c r="W193" s="41"/>
      <c r="X193" s="36">
        <v>6.3</v>
      </c>
      <c r="Y193" s="37"/>
      <c r="Z193" s="37"/>
      <c r="AA193" s="37"/>
      <c r="AB193" s="38"/>
      <c r="AC193" s="39">
        <v>63.41</v>
      </c>
      <c r="AD193" s="40"/>
      <c r="AE193" s="40"/>
      <c r="AF193" s="40"/>
      <c r="AG193" s="41"/>
      <c r="AH193" s="18" t="s">
        <v>150</v>
      </c>
      <c r="AI193" s="19"/>
      <c r="AJ193" s="20"/>
      <c r="AK193" s="36">
        <v>21.1</v>
      </c>
      <c r="AL193" s="37"/>
      <c r="AM193" s="37"/>
      <c r="AN193" s="37"/>
      <c r="AO193" s="38"/>
      <c r="AP193" s="33">
        <v>0</v>
      </c>
      <c r="AQ193" s="34"/>
      <c r="AR193" s="34"/>
      <c r="AS193" s="35"/>
      <c r="AT193" s="33">
        <v>0</v>
      </c>
      <c r="AU193" s="34"/>
      <c r="AV193" s="35"/>
      <c r="AW193" s="33">
        <v>0</v>
      </c>
      <c r="AX193" s="34"/>
      <c r="AY193" s="34"/>
      <c r="AZ193" s="35"/>
      <c r="BA193" s="33">
        <v>0</v>
      </c>
      <c r="BB193" s="34"/>
      <c r="BC193" s="34"/>
      <c r="BD193" s="34"/>
      <c r="BE193" s="34"/>
      <c r="BF193" s="35"/>
      <c r="BG193" s="39">
        <v>0.03</v>
      </c>
      <c r="BH193" s="40"/>
      <c r="BI193" s="40"/>
      <c r="BJ193" s="41"/>
      <c r="BK193" s="39">
        <v>2.85</v>
      </c>
      <c r="BL193" s="40"/>
      <c r="BM193" s="40"/>
      <c r="BN193" s="41"/>
      <c r="BO193" s="39">
        <v>0.31</v>
      </c>
      <c r="BP193" s="40"/>
      <c r="BQ193" s="40"/>
      <c r="BR193" s="41"/>
    </row>
    <row r="194" spans="1:71" ht="33.9" customHeight="1">
      <c r="A194" s="15" t="s">
        <v>151</v>
      </c>
      <c r="B194" s="16"/>
      <c r="C194" s="17"/>
      <c r="D194" s="18"/>
      <c r="E194" s="19"/>
      <c r="F194" s="20"/>
      <c r="G194" s="18"/>
      <c r="H194" s="19"/>
      <c r="I194" s="20"/>
      <c r="J194" s="33">
        <v>200</v>
      </c>
      <c r="K194" s="34"/>
      <c r="L194" s="34"/>
      <c r="M194" s="35"/>
      <c r="N194" s="36">
        <v>3.36</v>
      </c>
      <c r="O194" s="37"/>
      <c r="P194" s="37"/>
      <c r="Q194" s="37"/>
      <c r="R194" s="38"/>
      <c r="S194" s="36">
        <v>5.76</v>
      </c>
      <c r="T194" s="37"/>
      <c r="U194" s="37"/>
      <c r="V194" s="37"/>
      <c r="W194" s="38"/>
      <c r="X194" s="36">
        <v>5.68</v>
      </c>
      <c r="Y194" s="37"/>
      <c r="Z194" s="37"/>
      <c r="AA194" s="37"/>
      <c r="AB194" s="38"/>
      <c r="AC194" s="36">
        <v>90.56</v>
      </c>
      <c r="AD194" s="37"/>
      <c r="AE194" s="37"/>
      <c r="AF194" s="37"/>
      <c r="AG194" s="38"/>
      <c r="AH194" s="15" t="s">
        <v>152</v>
      </c>
      <c r="AI194" s="16"/>
      <c r="AJ194" s="17"/>
      <c r="AK194" s="39">
        <v>12.61</v>
      </c>
      <c r="AL194" s="40"/>
      <c r="AM194" s="40"/>
      <c r="AN194" s="40"/>
      <c r="AO194" s="41"/>
      <c r="AP194" s="33">
        <v>0</v>
      </c>
      <c r="AQ194" s="34"/>
      <c r="AR194" s="34"/>
      <c r="AS194" s="35"/>
      <c r="AT194" s="33">
        <v>0</v>
      </c>
      <c r="AU194" s="34"/>
      <c r="AV194" s="35"/>
      <c r="AW194" s="33">
        <v>0</v>
      </c>
      <c r="AX194" s="34"/>
      <c r="AY194" s="34"/>
      <c r="AZ194" s="35"/>
      <c r="BA194" s="33">
        <v>0</v>
      </c>
      <c r="BB194" s="34"/>
      <c r="BC194" s="34"/>
      <c r="BD194" s="34"/>
      <c r="BE194" s="34"/>
      <c r="BF194" s="35"/>
      <c r="BG194" s="39">
        <v>0.01</v>
      </c>
      <c r="BH194" s="40"/>
      <c r="BI194" s="40"/>
      <c r="BJ194" s="41"/>
      <c r="BK194" s="36">
        <v>0.01</v>
      </c>
      <c r="BL194" s="37"/>
      <c r="BM194" s="37"/>
      <c r="BN194" s="38"/>
      <c r="BO194" s="39">
        <v>0.31</v>
      </c>
      <c r="BP194" s="40"/>
      <c r="BQ194" s="40"/>
      <c r="BR194" s="41"/>
    </row>
    <row r="195" spans="1:71" ht="23.1" customHeight="1">
      <c r="A195" s="15" t="s">
        <v>153</v>
      </c>
      <c r="B195" s="16"/>
      <c r="C195" s="17"/>
      <c r="D195" s="18"/>
      <c r="E195" s="19"/>
      <c r="F195" s="20"/>
      <c r="G195" s="18"/>
      <c r="H195" s="19"/>
      <c r="I195" s="20"/>
      <c r="J195" s="33">
        <v>80</v>
      </c>
      <c r="K195" s="34"/>
      <c r="L195" s="34"/>
      <c r="M195" s="35"/>
      <c r="N195" s="39">
        <v>12.5</v>
      </c>
      <c r="O195" s="40"/>
      <c r="P195" s="40"/>
      <c r="Q195" s="40"/>
      <c r="R195" s="41"/>
      <c r="S195" s="36">
        <v>10.8</v>
      </c>
      <c r="T195" s="37"/>
      <c r="U195" s="37"/>
      <c r="V195" s="37"/>
      <c r="W195" s="38"/>
      <c r="X195" s="39">
        <v>3.05</v>
      </c>
      <c r="Y195" s="40"/>
      <c r="Z195" s="40"/>
      <c r="AA195" s="40"/>
      <c r="AB195" s="41"/>
      <c r="AC195" s="39">
        <v>168.98</v>
      </c>
      <c r="AD195" s="40"/>
      <c r="AE195" s="40"/>
      <c r="AF195" s="40"/>
      <c r="AG195" s="41"/>
      <c r="AH195" s="18" t="s">
        <v>69</v>
      </c>
      <c r="AI195" s="19"/>
      <c r="AJ195" s="20"/>
      <c r="AK195" s="39">
        <v>10.98</v>
      </c>
      <c r="AL195" s="40"/>
      <c r="AM195" s="40"/>
      <c r="AN195" s="40"/>
      <c r="AO195" s="41"/>
      <c r="AP195" s="36">
        <v>17.36</v>
      </c>
      <c r="AQ195" s="37"/>
      <c r="AR195" s="37"/>
      <c r="AS195" s="38"/>
      <c r="AT195" s="39">
        <v>131.88999999999999</v>
      </c>
      <c r="AU195" s="40"/>
      <c r="AV195" s="41"/>
      <c r="AW195" s="39">
        <v>0</v>
      </c>
      <c r="AX195" s="40"/>
      <c r="AY195" s="40"/>
      <c r="AZ195" s="41"/>
      <c r="BA195" s="33">
        <v>0</v>
      </c>
      <c r="BB195" s="34"/>
      <c r="BC195" s="34"/>
      <c r="BD195" s="34"/>
      <c r="BE195" s="34"/>
      <c r="BF195" s="35"/>
      <c r="BG195" s="39">
        <v>0.06</v>
      </c>
      <c r="BH195" s="40"/>
      <c r="BI195" s="40"/>
      <c r="BJ195" s="41"/>
      <c r="BK195" s="36">
        <v>0.7</v>
      </c>
      <c r="BL195" s="37"/>
      <c r="BM195" s="37"/>
      <c r="BN195" s="38"/>
      <c r="BO195" s="39">
        <v>1.52</v>
      </c>
      <c r="BP195" s="40"/>
      <c r="BQ195" s="40"/>
      <c r="BR195" s="41"/>
    </row>
    <row r="196" spans="1:71" ht="23.1" customHeight="1">
      <c r="A196" s="15" t="s">
        <v>132</v>
      </c>
      <c r="B196" s="16"/>
      <c r="C196" s="17"/>
      <c r="D196" s="18"/>
      <c r="E196" s="19"/>
      <c r="F196" s="20"/>
      <c r="G196" s="18"/>
      <c r="H196" s="19"/>
      <c r="I196" s="20"/>
      <c r="J196" s="33">
        <v>50</v>
      </c>
      <c r="K196" s="34"/>
      <c r="L196" s="34"/>
      <c r="M196" s="35"/>
      <c r="N196" s="36">
        <v>0.6</v>
      </c>
      <c r="O196" s="37"/>
      <c r="P196" s="37"/>
      <c r="Q196" s="37"/>
      <c r="R196" s="38"/>
      <c r="S196" s="39">
        <v>3.65</v>
      </c>
      <c r="T196" s="40"/>
      <c r="U196" s="40"/>
      <c r="V196" s="40"/>
      <c r="W196" s="41"/>
      <c r="X196" s="39">
        <v>2.15</v>
      </c>
      <c r="Y196" s="40"/>
      <c r="Z196" s="40"/>
      <c r="AA196" s="40"/>
      <c r="AB196" s="41"/>
      <c r="AC196" s="36">
        <v>44</v>
      </c>
      <c r="AD196" s="37"/>
      <c r="AE196" s="37"/>
      <c r="AF196" s="37"/>
      <c r="AG196" s="38"/>
      <c r="AH196" s="15" t="s">
        <v>133</v>
      </c>
      <c r="AI196" s="16"/>
      <c r="AJ196" s="17"/>
      <c r="AK196" s="36">
        <v>40</v>
      </c>
      <c r="AL196" s="37"/>
      <c r="AM196" s="37"/>
      <c r="AN196" s="37"/>
      <c r="AO196" s="38"/>
      <c r="AP196" s="36">
        <v>28</v>
      </c>
      <c r="AQ196" s="37"/>
      <c r="AR196" s="37"/>
      <c r="AS196" s="38"/>
      <c r="AT196" s="36">
        <v>130</v>
      </c>
      <c r="AU196" s="37"/>
      <c r="AV196" s="38"/>
      <c r="AW196" s="33">
        <v>0</v>
      </c>
      <c r="AX196" s="34"/>
      <c r="AY196" s="34"/>
      <c r="AZ196" s="35"/>
      <c r="BA196" s="33">
        <v>0</v>
      </c>
      <c r="BB196" s="34"/>
      <c r="BC196" s="34"/>
      <c r="BD196" s="34"/>
      <c r="BE196" s="34"/>
      <c r="BF196" s="35"/>
      <c r="BG196" s="39">
        <v>0.22</v>
      </c>
      <c r="BH196" s="40"/>
      <c r="BI196" s="40"/>
      <c r="BJ196" s="41"/>
      <c r="BK196" s="39">
        <v>0.18</v>
      </c>
      <c r="BL196" s="40"/>
      <c r="BM196" s="40"/>
      <c r="BN196" s="41"/>
      <c r="BO196" s="36">
        <v>2.2000000000000002</v>
      </c>
      <c r="BP196" s="37"/>
      <c r="BQ196" s="37"/>
      <c r="BR196" s="38"/>
    </row>
    <row r="197" spans="1:71" ht="12" customHeight="1">
      <c r="A197" s="15" t="s">
        <v>154</v>
      </c>
      <c r="B197" s="16"/>
      <c r="C197" s="17"/>
      <c r="D197" s="18"/>
      <c r="E197" s="19"/>
      <c r="F197" s="20"/>
      <c r="G197" s="18"/>
      <c r="H197" s="19"/>
      <c r="I197" s="20"/>
      <c r="J197" s="33">
        <v>150</v>
      </c>
      <c r="K197" s="34"/>
      <c r="L197" s="34"/>
      <c r="M197" s="35"/>
      <c r="N197" s="39">
        <v>4.5149999999999997</v>
      </c>
      <c r="O197" s="40"/>
      <c r="P197" s="40"/>
      <c r="Q197" s="40"/>
      <c r="R197" s="41"/>
      <c r="S197" s="36">
        <v>5.85</v>
      </c>
      <c r="T197" s="37"/>
      <c r="U197" s="37"/>
      <c r="V197" s="37"/>
      <c r="W197" s="38"/>
      <c r="X197" s="39">
        <v>25.4</v>
      </c>
      <c r="Y197" s="40"/>
      <c r="Z197" s="40"/>
      <c r="AA197" s="40"/>
      <c r="AB197" s="41"/>
      <c r="AC197" s="39">
        <v>173.79</v>
      </c>
      <c r="AD197" s="40"/>
      <c r="AE197" s="40"/>
      <c r="AF197" s="40"/>
      <c r="AG197" s="41"/>
      <c r="AH197" s="15" t="s">
        <v>155</v>
      </c>
      <c r="AI197" s="16"/>
      <c r="AJ197" s="17"/>
      <c r="AK197" s="39">
        <v>18.8</v>
      </c>
      <c r="AL197" s="40"/>
      <c r="AM197" s="40"/>
      <c r="AN197" s="40"/>
      <c r="AO197" s="41"/>
      <c r="AP197" s="39">
        <v>23.06</v>
      </c>
      <c r="AQ197" s="40"/>
      <c r="AR197" s="40"/>
      <c r="AS197" s="41"/>
      <c r="AT197" s="39">
        <v>58.47</v>
      </c>
      <c r="AU197" s="40"/>
      <c r="AV197" s="41"/>
      <c r="AW197" s="39">
        <v>0</v>
      </c>
      <c r="AX197" s="40"/>
      <c r="AY197" s="40"/>
      <c r="AZ197" s="41"/>
      <c r="BA197" s="33">
        <v>0</v>
      </c>
      <c r="BB197" s="34"/>
      <c r="BC197" s="34"/>
      <c r="BD197" s="34"/>
      <c r="BE197" s="34"/>
      <c r="BF197" s="35"/>
      <c r="BG197" s="39">
        <v>0.12</v>
      </c>
      <c r="BH197" s="40"/>
      <c r="BI197" s="40"/>
      <c r="BJ197" s="41"/>
      <c r="BK197" s="36">
        <v>5.5</v>
      </c>
      <c r="BL197" s="37"/>
      <c r="BM197" s="37"/>
      <c r="BN197" s="38"/>
      <c r="BO197" s="39">
        <v>0.41</v>
      </c>
      <c r="BP197" s="40"/>
      <c r="BQ197" s="40"/>
      <c r="BR197" s="41"/>
    </row>
    <row r="198" spans="1:71" ht="11.1" customHeight="1">
      <c r="A198" s="15" t="s">
        <v>156</v>
      </c>
      <c r="B198" s="16"/>
      <c r="C198" s="17"/>
      <c r="D198" s="36">
        <v>103.1</v>
      </c>
      <c r="E198" s="37"/>
      <c r="F198" s="38"/>
      <c r="G198" s="33">
        <v>100</v>
      </c>
      <c r="H198" s="34"/>
      <c r="I198" s="35"/>
      <c r="J198" s="33">
        <v>100</v>
      </c>
      <c r="K198" s="34"/>
      <c r="L198" s="34"/>
      <c r="M198" s="35"/>
      <c r="N198" s="36">
        <v>0.3</v>
      </c>
      <c r="O198" s="37"/>
      <c r="P198" s="37"/>
      <c r="Q198" s="37"/>
      <c r="R198" s="38"/>
      <c r="S198" s="36">
        <v>0.1</v>
      </c>
      <c r="T198" s="37"/>
      <c r="U198" s="37"/>
      <c r="V198" s="37"/>
      <c r="W198" s="38"/>
      <c r="X198" s="36">
        <v>1.1000000000000001</v>
      </c>
      <c r="Y198" s="37"/>
      <c r="Z198" s="37"/>
      <c r="AA198" s="37"/>
      <c r="AB198" s="38"/>
      <c r="AC198" s="36">
        <v>7.2</v>
      </c>
      <c r="AD198" s="37"/>
      <c r="AE198" s="37"/>
      <c r="AF198" s="37"/>
      <c r="AG198" s="38"/>
      <c r="AH198" s="15" t="s">
        <v>157</v>
      </c>
      <c r="AI198" s="16"/>
      <c r="AJ198" s="17"/>
      <c r="AK198" s="36">
        <v>4.2</v>
      </c>
      <c r="AL198" s="37"/>
      <c r="AM198" s="37"/>
      <c r="AN198" s="37"/>
      <c r="AO198" s="38"/>
      <c r="AP198" s="33">
        <v>6</v>
      </c>
      <c r="AQ198" s="34"/>
      <c r="AR198" s="34"/>
      <c r="AS198" s="35"/>
      <c r="AT198" s="36">
        <v>7.9</v>
      </c>
      <c r="AU198" s="37"/>
      <c r="AV198" s="38"/>
      <c r="AW198" s="36">
        <v>0.1</v>
      </c>
      <c r="AX198" s="37"/>
      <c r="AY198" s="37"/>
      <c r="AZ198" s="38"/>
      <c r="BA198" s="36">
        <v>0.1</v>
      </c>
      <c r="BB198" s="37"/>
      <c r="BC198" s="37"/>
      <c r="BD198" s="37"/>
      <c r="BE198" s="37"/>
      <c r="BF198" s="38"/>
      <c r="BG198" s="33">
        <v>0</v>
      </c>
      <c r="BH198" s="34"/>
      <c r="BI198" s="34"/>
      <c r="BJ198" s="35"/>
      <c r="BK198" s="36">
        <v>7.6</v>
      </c>
      <c r="BL198" s="37"/>
      <c r="BM198" s="37"/>
      <c r="BN198" s="38"/>
      <c r="BO198" s="36">
        <v>0.3</v>
      </c>
      <c r="BP198" s="37"/>
      <c r="BQ198" s="37"/>
      <c r="BR198" s="38"/>
    </row>
    <row r="199" spans="1:71" ht="11.1" customHeight="1">
      <c r="A199" s="15" t="s">
        <v>158</v>
      </c>
      <c r="B199" s="16"/>
      <c r="C199" s="17"/>
      <c r="D199" s="18"/>
      <c r="E199" s="19"/>
      <c r="F199" s="20"/>
      <c r="G199" s="18"/>
      <c r="H199" s="19"/>
      <c r="I199" s="20"/>
      <c r="J199" s="33">
        <v>200</v>
      </c>
      <c r="K199" s="34"/>
      <c r="L199" s="34"/>
      <c r="M199" s="35"/>
      <c r="N199" s="36">
        <v>0.1</v>
      </c>
      <c r="O199" s="37"/>
      <c r="P199" s="37"/>
      <c r="Q199" s="37"/>
      <c r="R199" s="38"/>
      <c r="S199" s="33">
        <v>0</v>
      </c>
      <c r="T199" s="34"/>
      <c r="U199" s="34"/>
      <c r="V199" s="34"/>
      <c r="W199" s="35"/>
      <c r="X199" s="36">
        <v>24.2</v>
      </c>
      <c r="Y199" s="37"/>
      <c r="Z199" s="37"/>
      <c r="AA199" s="37"/>
      <c r="AB199" s="38"/>
      <c r="AC199" s="36">
        <v>96</v>
      </c>
      <c r="AD199" s="37"/>
      <c r="AE199" s="37"/>
      <c r="AF199" s="37"/>
      <c r="AG199" s="38"/>
      <c r="AH199" s="15" t="s">
        <v>159</v>
      </c>
      <c r="AI199" s="16"/>
      <c r="AJ199" s="17"/>
      <c r="AK199" s="36">
        <v>11.4</v>
      </c>
      <c r="AL199" s="37"/>
      <c r="AM199" s="37"/>
      <c r="AN199" s="37"/>
      <c r="AO199" s="38"/>
      <c r="AP199" s="36">
        <v>4.0999999999999996</v>
      </c>
      <c r="AQ199" s="37"/>
      <c r="AR199" s="37"/>
      <c r="AS199" s="38"/>
      <c r="AT199" s="36">
        <v>4.7</v>
      </c>
      <c r="AU199" s="37"/>
      <c r="AV199" s="38"/>
      <c r="AW199" s="39">
        <v>1.02</v>
      </c>
      <c r="AX199" s="40"/>
      <c r="AY199" s="40"/>
      <c r="AZ199" s="41"/>
      <c r="BA199" s="36">
        <v>0.2</v>
      </c>
      <c r="BB199" s="37"/>
      <c r="BC199" s="37"/>
      <c r="BD199" s="37"/>
      <c r="BE199" s="37"/>
      <c r="BF199" s="38"/>
      <c r="BG199" s="33">
        <v>0</v>
      </c>
      <c r="BH199" s="34"/>
      <c r="BI199" s="34"/>
      <c r="BJ199" s="35"/>
      <c r="BK199" s="36">
        <v>0.6</v>
      </c>
      <c r="BL199" s="37"/>
      <c r="BM199" s="37"/>
      <c r="BN199" s="38"/>
      <c r="BO199" s="36">
        <v>0.2</v>
      </c>
      <c r="BP199" s="37"/>
      <c r="BQ199" s="37"/>
      <c r="BR199" s="38"/>
    </row>
    <row r="200" spans="1:71" ht="11.1" customHeight="1">
      <c r="A200" s="15" t="s">
        <v>45</v>
      </c>
      <c r="B200" s="16"/>
      <c r="C200" s="17"/>
      <c r="D200" s="18"/>
      <c r="E200" s="19"/>
      <c r="F200" s="20"/>
      <c r="G200" s="18"/>
      <c r="H200" s="19"/>
      <c r="I200" s="20"/>
      <c r="J200" s="33">
        <v>80</v>
      </c>
      <c r="K200" s="34"/>
      <c r="L200" s="34"/>
      <c r="M200" s="35"/>
      <c r="N200" s="36">
        <v>3.8</v>
      </c>
      <c r="O200" s="37"/>
      <c r="P200" s="37"/>
      <c r="Q200" s="37"/>
      <c r="R200" s="38"/>
      <c r="S200" s="39">
        <v>0.36</v>
      </c>
      <c r="T200" s="40"/>
      <c r="U200" s="40"/>
      <c r="V200" s="40"/>
      <c r="W200" s="41"/>
      <c r="X200" s="39">
        <v>29.85</v>
      </c>
      <c r="Y200" s="40"/>
      <c r="Z200" s="40"/>
      <c r="AA200" s="40"/>
      <c r="AB200" s="41"/>
      <c r="AC200" s="33">
        <v>113</v>
      </c>
      <c r="AD200" s="34"/>
      <c r="AE200" s="34"/>
      <c r="AF200" s="34"/>
      <c r="AG200" s="35"/>
      <c r="AH200" s="15" t="s">
        <v>78</v>
      </c>
      <c r="AI200" s="16"/>
      <c r="AJ200" s="17"/>
      <c r="AK200" s="36">
        <v>5.2</v>
      </c>
      <c r="AL200" s="37"/>
      <c r="AM200" s="37"/>
      <c r="AN200" s="37"/>
      <c r="AO200" s="38"/>
      <c r="AP200" s="39">
        <v>0.32</v>
      </c>
      <c r="AQ200" s="40"/>
      <c r="AR200" s="40"/>
      <c r="AS200" s="41"/>
      <c r="AT200" s="33">
        <v>0</v>
      </c>
      <c r="AU200" s="34"/>
      <c r="AV200" s="35"/>
      <c r="AW200" s="33">
        <v>0</v>
      </c>
      <c r="AX200" s="34"/>
      <c r="AY200" s="34"/>
      <c r="AZ200" s="35"/>
      <c r="BA200" s="33">
        <v>0</v>
      </c>
      <c r="BB200" s="34"/>
      <c r="BC200" s="34"/>
      <c r="BD200" s="34"/>
      <c r="BE200" s="34"/>
      <c r="BF200" s="35"/>
      <c r="BG200" s="57">
        <v>3.2000000000000001E-2</v>
      </c>
      <c r="BH200" s="58"/>
      <c r="BI200" s="58"/>
      <c r="BJ200" s="59"/>
      <c r="BK200" s="57">
        <v>1.6E-2</v>
      </c>
      <c r="BL200" s="58"/>
      <c r="BM200" s="58"/>
      <c r="BN200" s="59"/>
      <c r="BO200" s="33">
        <v>0</v>
      </c>
      <c r="BP200" s="34"/>
      <c r="BQ200" s="34"/>
      <c r="BR200" s="35"/>
    </row>
    <row r="201" spans="1:71" ht="11.1" customHeight="1">
      <c r="A201" s="15" t="s">
        <v>47</v>
      </c>
      <c r="B201" s="16"/>
      <c r="C201" s="17"/>
      <c r="D201" s="18"/>
      <c r="E201" s="19"/>
      <c r="F201" s="20"/>
      <c r="G201" s="18"/>
      <c r="H201" s="19"/>
      <c r="I201" s="20"/>
      <c r="J201" s="33">
        <v>70</v>
      </c>
      <c r="K201" s="34"/>
      <c r="L201" s="34"/>
      <c r="M201" s="35"/>
      <c r="N201" s="36">
        <v>3.2</v>
      </c>
      <c r="O201" s="37"/>
      <c r="P201" s="37"/>
      <c r="Q201" s="37"/>
      <c r="R201" s="38"/>
      <c r="S201" s="36">
        <v>0.6</v>
      </c>
      <c r="T201" s="37"/>
      <c r="U201" s="37"/>
      <c r="V201" s="37"/>
      <c r="W201" s="38"/>
      <c r="X201" s="36">
        <v>16.2</v>
      </c>
      <c r="Y201" s="37"/>
      <c r="Z201" s="37"/>
      <c r="AA201" s="37"/>
      <c r="AB201" s="38"/>
      <c r="AC201" s="36">
        <v>84.5</v>
      </c>
      <c r="AD201" s="37"/>
      <c r="AE201" s="37"/>
      <c r="AF201" s="37"/>
      <c r="AG201" s="38"/>
      <c r="AH201" s="15" t="s">
        <v>79</v>
      </c>
      <c r="AI201" s="16"/>
      <c r="AJ201" s="17"/>
      <c r="AK201" s="36">
        <v>8.5</v>
      </c>
      <c r="AL201" s="37"/>
      <c r="AM201" s="37"/>
      <c r="AN201" s="37"/>
      <c r="AO201" s="38"/>
      <c r="AP201" s="33">
        <v>0</v>
      </c>
      <c r="AQ201" s="34"/>
      <c r="AR201" s="34"/>
      <c r="AS201" s="35"/>
      <c r="AT201" s="33">
        <v>0</v>
      </c>
      <c r="AU201" s="34"/>
      <c r="AV201" s="35"/>
      <c r="AW201" s="33">
        <v>0</v>
      </c>
      <c r="AX201" s="34"/>
      <c r="AY201" s="34"/>
      <c r="AZ201" s="35"/>
      <c r="BA201" s="33">
        <v>0</v>
      </c>
      <c r="BB201" s="34"/>
      <c r="BC201" s="34"/>
      <c r="BD201" s="34"/>
      <c r="BE201" s="34"/>
      <c r="BF201" s="35"/>
      <c r="BG201" s="57">
        <v>4.4999999999999998E-2</v>
      </c>
      <c r="BH201" s="58"/>
      <c r="BI201" s="58"/>
      <c r="BJ201" s="59"/>
      <c r="BK201" s="33">
        <v>0</v>
      </c>
      <c r="BL201" s="34"/>
      <c r="BM201" s="34"/>
      <c r="BN201" s="35"/>
      <c r="BO201" s="39">
        <v>0.95</v>
      </c>
      <c r="BP201" s="40"/>
      <c r="BQ201" s="40"/>
      <c r="BR201" s="41"/>
    </row>
    <row r="202" spans="1:71" ht="11.1" customHeight="1">
      <c r="A202" s="18"/>
      <c r="B202" s="19"/>
      <c r="C202" s="20"/>
      <c r="D202" s="18"/>
      <c r="E202" s="19"/>
      <c r="F202" s="20"/>
      <c r="G202" s="18"/>
      <c r="H202" s="19"/>
      <c r="I202" s="20"/>
      <c r="J202" s="18"/>
      <c r="K202" s="19"/>
      <c r="L202" s="19"/>
      <c r="M202" s="20"/>
      <c r="N202" s="18"/>
      <c r="O202" s="19"/>
      <c r="P202" s="19"/>
      <c r="Q202" s="19"/>
      <c r="R202" s="20"/>
      <c r="S202" s="18"/>
      <c r="T202" s="19"/>
      <c r="U202" s="19"/>
      <c r="V202" s="19"/>
      <c r="W202" s="20"/>
      <c r="X202" s="18"/>
      <c r="Y202" s="19"/>
      <c r="Z202" s="19"/>
      <c r="AA202" s="19"/>
      <c r="AB202" s="20"/>
      <c r="AC202" s="18"/>
      <c r="AD202" s="19"/>
      <c r="AE202" s="19"/>
      <c r="AF202" s="19"/>
      <c r="AG202" s="20"/>
      <c r="AH202" s="18"/>
      <c r="AI202" s="19"/>
      <c r="AJ202" s="20"/>
      <c r="AK202" s="18"/>
      <c r="AL202" s="19"/>
      <c r="AM202" s="19"/>
      <c r="AN202" s="19"/>
      <c r="AO202" s="20"/>
      <c r="AP202" s="18"/>
      <c r="AQ202" s="19"/>
      <c r="AR202" s="19"/>
      <c r="AS202" s="20"/>
      <c r="AT202" s="18"/>
      <c r="AU202" s="19"/>
      <c r="AV202" s="20"/>
      <c r="AW202" s="18"/>
      <c r="AX202" s="19"/>
      <c r="AY202" s="19"/>
      <c r="AZ202" s="20"/>
      <c r="BA202" s="18"/>
      <c r="BB202" s="19"/>
      <c r="BC202" s="19"/>
      <c r="BD202" s="19"/>
      <c r="BE202" s="19"/>
      <c r="BF202" s="20"/>
      <c r="BG202" s="18"/>
      <c r="BH202" s="19"/>
      <c r="BI202" s="19"/>
      <c r="BJ202" s="20"/>
      <c r="BK202" s="18"/>
      <c r="BL202" s="19"/>
      <c r="BM202" s="19"/>
      <c r="BN202" s="20"/>
      <c r="BO202" s="18"/>
      <c r="BP202" s="19"/>
      <c r="BQ202" s="19"/>
      <c r="BR202" s="20"/>
    </row>
    <row r="203" spans="1:71" ht="11.1" customHeight="1">
      <c r="A203" s="78" t="s">
        <v>49</v>
      </c>
      <c r="B203" s="95"/>
      <c r="C203" s="79"/>
      <c r="D203" s="18"/>
      <c r="E203" s="19"/>
      <c r="F203" s="20"/>
      <c r="G203" s="18"/>
      <c r="H203" s="19"/>
      <c r="I203" s="20"/>
      <c r="J203" s="54">
        <f>SUM(J193:J202)</f>
        <v>1030</v>
      </c>
      <c r="K203" s="55"/>
      <c r="L203" s="55"/>
      <c r="M203" s="56"/>
      <c r="N203" s="48">
        <f>SUM(N193:N202)</f>
        <v>28.945000000000004</v>
      </c>
      <c r="O203" s="49"/>
      <c r="P203" s="49"/>
      <c r="Q203" s="49"/>
      <c r="R203" s="50"/>
      <c r="S203" s="48">
        <f>SUM(S193:S202)</f>
        <v>31.08</v>
      </c>
      <c r="T203" s="49"/>
      <c r="U203" s="49"/>
      <c r="V203" s="49"/>
      <c r="W203" s="50"/>
      <c r="X203" s="48">
        <f>SUM(X193:X202)</f>
        <v>113.92999999999999</v>
      </c>
      <c r="Y203" s="49"/>
      <c r="Z203" s="49"/>
      <c r="AA203" s="49"/>
      <c r="AB203" s="50"/>
      <c r="AC203" s="48">
        <f>SUM(AC193:AC202)</f>
        <v>841.44</v>
      </c>
      <c r="AD203" s="49"/>
      <c r="AE203" s="49"/>
      <c r="AF203" s="49"/>
      <c r="AG203" s="50"/>
      <c r="AH203" s="18"/>
      <c r="AI203" s="19"/>
      <c r="AJ203" s="20"/>
      <c r="AK203" s="48">
        <f>SUM(AK193:AK202)</f>
        <v>132.79000000000002</v>
      </c>
      <c r="AL203" s="49"/>
      <c r="AM203" s="49"/>
      <c r="AN203" s="49"/>
      <c r="AO203" s="50"/>
      <c r="AP203" s="48">
        <f>SUM(AP193:AP202)</f>
        <v>78.839999999999989</v>
      </c>
      <c r="AQ203" s="49"/>
      <c r="AR203" s="49"/>
      <c r="AS203" s="50"/>
      <c r="AT203" s="48">
        <f>SUM(AT193:AT202)</f>
        <v>332.96</v>
      </c>
      <c r="AU203" s="49"/>
      <c r="AV203" s="50"/>
      <c r="AW203" s="48">
        <f>SUM(AW193:AW202)</f>
        <v>1.1200000000000001</v>
      </c>
      <c r="AX203" s="49"/>
      <c r="AY203" s="49"/>
      <c r="AZ203" s="50"/>
      <c r="BA203" s="51">
        <f>SUM(BA193:BA202)</f>
        <v>0.30000000000000004</v>
      </c>
      <c r="BB203" s="52"/>
      <c r="BC203" s="52"/>
      <c r="BD203" s="52"/>
      <c r="BE203" s="52"/>
      <c r="BF203" s="53"/>
      <c r="BG203" s="60">
        <f>SUM(BG193:BG202)</f>
        <v>0.51700000000000002</v>
      </c>
      <c r="BH203" s="61"/>
      <c r="BI203" s="61"/>
      <c r="BJ203" s="62"/>
      <c r="BK203" s="60">
        <f>SUM(BK193:BK202)</f>
        <v>17.456</v>
      </c>
      <c r="BL203" s="61"/>
      <c r="BM203" s="61"/>
      <c r="BN203" s="62"/>
      <c r="BO203" s="48">
        <f>SUM(BO193:BO202)</f>
        <v>6.2</v>
      </c>
      <c r="BP203" s="49"/>
      <c r="BQ203" s="49"/>
      <c r="BR203" s="50"/>
    </row>
    <row r="204" spans="1:71" ht="11.1" customHeight="1">
      <c r="A204" s="78" t="s">
        <v>50</v>
      </c>
      <c r="B204" s="95"/>
      <c r="C204" s="79"/>
      <c r="D204" s="18"/>
      <c r="E204" s="19"/>
      <c r="F204" s="20"/>
      <c r="G204" s="18"/>
      <c r="H204" s="19"/>
      <c r="I204" s="20"/>
      <c r="J204" s="54">
        <f>J189+J191+J203</f>
        <v>1790</v>
      </c>
      <c r="K204" s="55"/>
      <c r="L204" s="55"/>
      <c r="M204" s="56"/>
      <c r="N204" s="48">
        <f>N189+N191+N203</f>
        <v>45.445000000000007</v>
      </c>
      <c r="O204" s="49"/>
      <c r="P204" s="49"/>
      <c r="Q204" s="49"/>
      <c r="R204" s="50"/>
      <c r="S204" s="48">
        <f>S189+S203</f>
        <v>50.53</v>
      </c>
      <c r="T204" s="49"/>
      <c r="U204" s="49"/>
      <c r="V204" s="49"/>
      <c r="W204" s="50"/>
      <c r="X204" s="48">
        <f>X189+X191+X203</f>
        <v>206.52999999999997</v>
      </c>
      <c r="Y204" s="49"/>
      <c r="Z204" s="49"/>
      <c r="AA204" s="49"/>
      <c r="AB204" s="50"/>
      <c r="AC204" s="48">
        <f>AC189+AC191+AC203</f>
        <v>1455.4099999999999</v>
      </c>
      <c r="AD204" s="49"/>
      <c r="AE204" s="49"/>
      <c r="AF204" s="49"/>
      <c r="AG204" s="50"/>
      <c r="AH204" s="18"/>
      <c r="AI204" s="19"/>
      <c r="AJ204" s="20"/>
      <c r="AK204" s="48">
        <f>AK189+AK191+AK203</f>
        <v>469.65</v>
      </c>
      <c r="AL204" s="49"/>
      <c r="AM204" s="49"/>
      <c r="AN204" s="49"/>
      <c r="AO204" s="50"/>
      <c r="AP204" s="48">
        <f>AP189+AP191+AP203</f>
        <v>96.839999999999989</v>
      </c>
      <c r="AQ204" s="49"/>
      <c r="AR204" s="49"/>
      <c r="AS204" s="50"/>
      <c r="AT204" s="48">
        <f>AT189+AT191+AT203</f>
        <v>360.46</v>
      </c>
      <c r="AU204" s="49"/>
      <c r="AV204" s="50"/>
      <c r="AW204" s="48">
        <f>AW203</f>
        <v>1.1200000000000001</v>
      </c>
      <c r="AX204" s="49"/>
      <c r="AY204" s="49"/>
      <c r="AZ204" s="50"/>
      <c r="BA204" s="51">
        <f>BA189+BA203</f>
        <v>0.70000000000000007</v>
      </c>
      <c r="BB204" s="52"/>
      <c r="BC204" s="52"/>
      <c r="BD204" s="52"/>
      <c r="BE204" s="52"/>
      <c r="BF204" s="53"/>
      <c r="BG204" s="60">
        <f>BG189+BG203</f>
        <v>0.64700000000000002</v>
      </c>
      <c r="BH204" s="61"/>
      <c r="BI204" s="61"/>
      <c r="BJ204" s="62"/>
      <c r="BK204" s="60">
        <f>BK189+BK191+BK203</f>
        <v>26.856000000000002</v>
      </c>
      <c r="BL204" s="61"/>
      <c r="BM204" s="61"/>
      <c r="BN204" s="62"/>
      <c r="BO204" s="48">
        <f>BO189+BO191+BO203</f>
        <v>11.280000000000001</v>
      </c>
      <c r="BP204" s="49"/>
      <c r="BQ204" s="49"/>
      <c r="BR204" s="50"/>
    </row>
    <row r="205" spans="1:71" ht="20.100000000000001" customHeight="1">
      <c r="A205" s="5" t="s">
        <v>160</v>
      </c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</row>
    <row r="206" spans="1:71" ht="11.1" customHeight="1">
      <c r="A206" s="9" t="s">
        <v>1</v>
      </c>
      <c r="B206" s="10"/>
      <c r="C206" s="11"/>
      <c r="D206" s="9" t="s">
        <v>2</v>
      </c>
      <c r="E206" s="11"/>
      <c r="F206" s="9" t="s">
        <v>3</v>
      </c>
      <c r="G206" s="10"/>
      <c r="H206" s="11"/>
      <c r="I206" s="9" t="s">
        <v>4</v>
      </c>
      <c r="J206" s="10"/>
      <c r="K206" s="10"/>
      <c r="L206" s="10"/>
      <c r="M206" s="10"/>
      <c r="N206" s="11"/>
      <c r="O206" s="15" t="s">
        <v>5</v>
      </c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7"/>
      <c r="AH206" s="83" t="s">
        <v>11</v>
      </c>
      <c r="AI206" s="84"/>
      <c r="AJ206" s="85"/>
      <c r="AK206" s="15" t="s">
        <v>6</v>
      </c>
      <c r="AL206" s="16"/>
      <c r="AM206" s="16"/>
      <c r="AN206" s="16"/>
      <c r="AO206" s="16"/>
      <c r="AP206" s="16"/>
      <c r="AQ206" s="16"/>
      <c r="AR206" s="16"/>
      <c r="AS206" s="16"/>
      <c r="AT206" s="16"/>
      <c r="AU206" s="16"/>
      <c r="AV206" s="16"/>
      <c r="AW206" s="16"/>
      <c r="AX206" s="16"/>
      <c r="AY206" s="16"/>
      <c r="AZ206" s="16"/>
      <c r="BA206" s="16"/>
      <c r="BB206" s="16"/>
      <c r="BC206" s="16"/>
      <c r="BD206" s="16"/>
      <c r="BE206" s="16"/>
      <c r="BF206" s="16"/>
      <c r="BG206" s="16"/>
      <c r="BH206" s="16"/>
      <c r="BI206" s="16"/>
      <c r="BJ206" s="16"/>
      <c r="BK206" s="16"/>
      <c r="BL206" s="16"/>
      <c r="BM206" s="16"/>
      <c r="BN206" s="16"/>
      <c r="BO206" s="16"/>
      <c r="BP206" s="16"/>
      <c r="BQ206" s="16"/>
      <c r="BR206" s="16"/>
      <c r="BS206" s="17"/>
    </row>
    <row r="207" spans="1:71" ht="35.1" customHeight="1">
      <c r="A207" s="12"/>
      <c r="B207" s="13"/>
      <c r="C207" s="14"/>
      <c r="D207" s="12"/>
      <c r="E207" s="14"/>
      <c r="F207" s="12"/>
      <c r="G207" s="13"/>
      <c r="H207" s="14"/>
      <c r="I207" s="12"/>
      <c r="J207" s="13"/>
      <c r="K207" s="13"/>
      <c r="L207" s="13"/>
      <c r="M207" s="13"/>
      <c r="N207" s="14"/>
      <c r="O207" s="15" t="s">
        <v>7</v>
      </c>
      <c r="P207" s="16"/>
      <c r="Q207" s="16"/>
      <c r="R207" s="16"/>
      <c r="S207" s="17"/>
      <c r="T207" s="15" t="s">
        <v>8</v>
      </c>
      <c r="U207" s="16"/>
      <c r="V207" s="16"/>
      <c r="W207" s="17"/>
      <c r="X207" s="15" t="s">
        <v>9</v>
      </c>
      <c r="Y207" s="16"/>
      <c r="Z207" s="16"/>
      <c r="AA207" s="16"/>
      <c r="AB207" s="17"/>
      <c r="AC207" s="15" t="s">
        <v>10</v>
      </c>
      <c r="AD207" s="16"/>
      <c r="AE207" s="16"/>
      <c r="AF207" s="16"/>
      <c r="AG207" s="17"/>
      <c r="AH207" s="89"/>
      <c r="AI207" s="90"/>
      <c r="AJ207" s="91"/>
      <c r="AK207" s="63" t="s">
        <v>52</v>
      </c>
      <c r="AL207" s="64"/>
      <c r="AM207" s="64"/>
      <c r="AN207" s="64"/>
      <c r="AO207" s="65"/>
      <c r="AP207" s="15" t="s">
        <v>53</v>
      </c>
      <c r="AQ207" s="16"/>
      <c r="AR207" s="16"/>
      <c r="AS207" s="17"/>
      <c r="AT207" s="63" t="s">
        <v>54</v>
      </c>
      <c r="AU207" s="64"/>
      <c r="AV207" s="65"/>
      <c r="AW207" s="63" t="s">
        <v>55</v>
      </c>
      <c r="AX207" s="64"/>
      <c r="AY207" s="64"/>
      <c r="AZ207" s="64"/>
      <c r="BA207" s="65"/>
      <c r="BB207" s="63" t="s">
        <v>56</v>
      </c>
      <c r="BC207" s="64"/>
      <c r="BD207" s="64"/>
      <c r="BE207" s="64"/>
      <c r="BF207" s="65"/>
      <c r="BG207" s="63" t="s">
        <v>57</v>
      </c>
      <c r="BH207" s="64"/>
      <c r="BI207" s="64"/>
      <c r="BJ207" s="65"/>
      <c r="BK207" s="63" t="s">
        <v>58</v>
      </c>
      <c r="BL207" s="64"/>
      <c r="BM207" s="64"/>
      <c r="BN207" s="64"/>
      <c r="BO207" s="65"/>
      <c r="BP207" s="63" t="s">
        <v>59</v>
      </c>
      <c r="BQ207" s="64"/>
      <c r="BR207" s="64"/>
      <c r="BS207" s="65"/>
    </row>
    <row r="208" spans="1:71" ht="14.1" customHeight="1">
      <c r="A208" s="30" t="s">
        <v>20</v>
      </c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31"/>
      <c r="AH208" s="31"/>
      <c r="AI208" s="31"/>
      <c r="AJ208" s="32"/>
      <c r="AK208" s="18"/>
      <c r="AL208" s="19"/>
      <c r="AM208" s="19"/>
      <c r="AN208" s="19"/>
      <c r="AO208" s="20"/>
      <c r="AP208" s="18"/>
      <c r="AQ208" s="19"/>
      <c r="AR208" s="19"/>
      <c r="AS208" s="20"/>
      <c r="AT208" s="18"/>
      <c r="AU208" s="19"/>
      <c r="AV208" s="20"/>
      <c r="AW208" s="18"/>
      <c r="AX208" s="19"/>
      <c r="AY208" s="19"/>
      <c r="AZ208" s="19"/>
      <c r="BA208" s="20"/>
      <c r="BB208" s="18"/>
      <c r="BC208" s="19"/>
      <c r="BD208" s="19"/>
      <c r="BE208" s="19"/>
      <c r="BF208" s="20"/>
      <c r="BG208" s="18"/>
      <c r="BH208" s="19"/>
      <c r="BI208" s="19"/>
      <c r="BJ208" s="20"/>
      <c r="BK208" s="18"/>
      <c r="BL208" s="19"/>
      <c r="BM208" s="19"/>
      <c r="BN208" s="19"/>
      <c r="BO208" s="20"/>
      <c r="BP208" s="18"/>
      <c r="BQ208" s="19"/>
      <c r="BR208" s="19"/>
      <c r="BS208" s="20"/>
    </row>
    <row r="209" spans="1:71" ht="23.1" customHeight="1">
      <c r="A209" s="15" t="s">
        <v>161</v>
      </c>
      <c r="B209" s="16"/>
      <c r="C209" s="17"/>
      <c r="D209" s="18"/>
      <c r="E209" s="20"/>
      <c r="F209" s="18"/>
      <c r="G209" s="19"/>
      <c r="H209" s="20"/>
      <c r="I209" s="33">
        <v>200</v>
      </c>
      <c r="J209" s="34"/>
      <c r="K209" s="34"/>
      <c r="L209" s="34"/>
      <c r="M209" s="34"/>
      <c r="N209" s="35"/>
      <c r="O209" s="36">
        <v>4.9000000000000004</v>
      </c>
      <c r="P209" s="37"/>
      <c r="Q209" s="37"/>
      <c r="R209" s="38"/>
      <c r="S209" s="36">
        <v>6.8</v>
      </c>
      <c r="T209" s="37"/>
      <c r="U209" s="37"/>
      <c r="V209" s="37"/>
      <c r="W209" s="38"/>
      <c r="X209" s="36">
        <v>30.9</v>
      </c>
      <c r="Y209" s="37"/>
      <c r="Z209" s="37"/>
      <c r="AA209" s="37"/>
      <c r="AB209" s="38"/>
      <c r="AC209" s="39">
        <v>216.24</v>
      </c>
      <c r="AD209" s="40"/>
      <c r="AE209" s="40"/>
      <c r="AF209" s="40"/>
      <c r="AG209" s="41"/>
      <c r="AH209" s="15" t="s">
        <v>162</v>
      </c>
      <c r="AI209" s="16"/>
      <c r="AJ209" s="17"/>
      <c r="AK209" s="39">
        <v>42.53</v>
      </c>
      <c r="AL209" s="40"/>
      <c r="AM209" s="40"/>
      <c r="AN209" s="40"/>
      <c r="AO209" s="41"/>
      <c r="AP209" s="39">
        <v>9.15</v>
      </c>
      <c r="AQ209" s="40"/>
      <c r="AR209" s="40"/>
      <c r="AS209" s="41"/>
      <c r="AT209" s="39">
        <v>61.22</v>
      </c>
      <c r="AU209" s="40"/>
      <c r="AV209" s="41"/>
      <c r="AW209" s="39">
        <v>0.08</v>
      </c>
      <c r="AX209" s="40"/>
      <c r="AY209" s="40"/>
      <c r="AZ209" s="40"/>
      <c r="BA209" s="41"/>
      <c r="BB209" s="33">
        <v>0</v>
      </c>
      <c r="BC209" s="34"/>
      <c r="BD209" s="34"/>
      <c r="BE209" s="34"/>
      <c r="BF209" s="35"/>
      <c r="BG209" s="39">
        <v>0.03</v>
      </c>
      <c r="BH209" s="40"/>
      <c r="BI209" s="40"/>
      <c r="BJ209" s="41"/>
      <c r="BK209" s="39">
        <v>0.08</v>
      </c>
      <c r="BL209" s="40"/>
      <c r="BM209" s="40"/>
      <c r="BN209" s="40"/>
      <c r="BO209" s="41"/>
      <c r="BP209" s="39">
        <v>0.52</v>
      </c>
      <c r="BQ209" s="40"/>
      <c r="BR209" s="40"/>
      <c r="BS209" s="41"/>
    </row>
    <row r="210" spans="1:71" ht="15.9" customHeight="1">
      <c r="A210" s="15" t="s">
        <v>74</v>
      </c>
      <c r="B210" s="16"/>
      <c r="C210" s="17"/>
      <c r="D210" s="18"/>
      <c r="E210" s="20"/>
      <c r="F210" s="18"/>
      <c r="G210" s="19"/>
      <c r="H210" s="20"/>
      <c r="I210" s="33">
        <v>50</v>
      </c>
      <c r="J210" s="34"/>
      <c r="K210" s="34"/>
      <c r="L210" s="34"/>
      <c r="M210" s="34"/>
      <c r="N210" s="35"/>
      <c r="O210" s="36">
        <v>11.8</v>
      </c>
      <c r="P210" s="37"/>
      <c r="Q210" s="37"/>
      <c r="R210" s="38"/>
      <c r="S210" s="36">
        <v>72.900000000000006</v>
      </c>
      <c r="T210" s="37"/>
      <c r="U210" s="37"/>
      <c r="V210" s="37"/>
      <c r="W210" s="38"/>
      <c r="X210" s="36">
        <v>41.7</v>
      </c>
      <c r="Y210" s="37"/>
      <c r="Z210" s="37"/>
      <c r="AA210" s="37"/>
      <c r="AB210" s="38"/>
      <c r="AC210" s="36">
        <v>87.8</v>
      </c>
      <c r="AD210" s="37"/>
      <c r="AE210" s="37"/>
      <c r="AF210" s="37"/>
      <c r="AG210" s="38"/>
      <c r="AH210" s="15" t="s">
        <v>162</v>
      </c>
      <c r="AI210" s="16"/>
      <c r="AJ210" s="17"/>
      <c r="AK210" s="36">
        <v>40</v>
      </c>
      <c r="AL210" s="37"/>
      <c r="AM210" s="37"/>
      <c r="AN210" s="37"/>
      <c r="AO210" s="38"/>
      <c r="AP210" s="36">
        <v>28</v>
      </c>
      <c r="AQ210" s="37"/>
      <c r="AR210" s="37"/>
      <c r="AS210" s="38"/>
      <c r="AT210" s="36">
        <v>130</v>
      </c>
      <c r="AU210" s="37"/>
      <c r="AV210" s="38"/>
      <c r="AW210" s="33">
        <v>0</v>
      </c>
      <c r="AX210" s="34"/>
      <c r="AY210" s="34"/>
      <c r="AZ210" s="34"/>
      <c r="BA210" s="35"/>
      <c r="BB210" s="33">
        <v>0</v>
      </c>
      <c r="BC210" s="34"/>
      <c r="BD210" s="34"/>
      <c r="BE210" s="34"/>
      <c r="BF210" s="35"/>
      <c r="BG210" s="39">
        <v>0.22</v>
      </c>
      <c r="BH210" s="40"/>
      <c r="BI210" s="40"/>
      <c r="BJ210" s="41"/>
      <c r="BK210" s="39">
        <v>0.18</v>
      </c>
      <c r="BL210" s="40"/>
      <c r="BM210" s="40"/>
      <c r="BN210" s="40"/>
      <c r="BO210" s="41"/>
      <c r="BP210" s="36">
        <v>2.2000000000000002</v>
      </c>
      <c r="BQ210" s="37"/>
      <c r="BR210" s="37"/>
      <c r="BS210" s="38"/>
    </row>
    <row r="211" spans="1:71" ht="11.1" customHeight="1">
      <c r="A211" s="15" t="s">
        <v>82</v>
      </c>
      <c r="B211" s="16"/>
      <c r="C211" s="17"/>
      <c r="D211" s="18"/>
      <c r="E211" s="20"/>
      <c r="F211" s="18"/>
      <c r="G211" s="19"/>
      <c r="H211" s="20"/>
      <c r="I211" s="33">
        <v>200</v>
      </c>
      <c r="J211" s="34"/>
      <c r="K211" s="34"/>
      <c r="L211" s="34"/>
      <c r="M211" s="34"/>
      <c r="N211" s="35"/>
      <c r="O211" s="36">
        <v>6.2</v>
      </c>
      <c r="P211" s="37"/>
      <c r="Q211" s="37"/>
      <c r="R211" s="38"/>
      <c r="S211" s="36">
        <v>6.4</v>
      </c>
      <c r="T211" s="37"/>
      <c r="U211" s="37"/>
      <c r="V211" s="37"/>
      <c r="W211" s="38"/>
      <c r="X211" s="39">
        <v>22.36</v>
      </c>
      <c r="Y211" s="40"/>
      <c r="Z211" s="40"/>
      <c r="AA211" s="40"/>
      <c r="AB211" s="41"/>
      <c r="AC211" s="39">
        <v>169.82</v>
      </c>
      <c r="AD211" s="40"/>
      <c r="AE211" s="40"/>
      <c r="AF211" s="40"/>
      <c r="AG211" s="41"/>
      <c r="AH211" s="15" t="s">
        <v>83</v>
      </c>
      <c r="AI211" s="16"/>
      <c r="AJ211" s="17"/>
      <c r="AK211" s="39">
        <v>221.14</v>
      </c>
      <c r="AL211" s="40"/>
      <c r="AM211" s="40"/>
      <c r="AN211" s="40"/>
      <c r="AO211" s="41"/>
      <c r="AP211" s="33">
        <v>0</v>
      </c>
      <c r="AQ211" s="34"/>
      <c r="AR211" s="34"/>
      <c r="AS211" s="35"/>
      <c r="AT211" s="33">
        <v>0</v>
      </c>
      <c r="AU211" s="34"/>
      <c r="AV211" s="35"/>
      <c r="AW211" s="33">
        <v>0</v>
      </c>
      <c r="AX211" s="34"/>
      <c r="AY211" s="34"/>
      <c r="AZ211" s="34"/>
      <c r="BA211" s="35"/>
      <c r="BB211" s="33">
        <v>0</v>
      </c>
      <c r="BC211" s="34"/>
      <c r="BD211" s="34"/>
      <c r="BE211" s="34"/>
      <c r="BF211" s="35"/>
      <c r="BG211" s="39">
        <v>0.04</v>
      </c>
      <c r="BH211" s="40"/>
      <c r="BI211" s="40"/>
      <c r="BJ211" s="41"/>
      <c r="BK211" s="39">
        <v>1.08</v>
      </c>
      <c r="BL211" s="40"/>
      <c r="BM211" s="40"/>
      <c r="BN211" s="40"/>
      <c r="BO211" s="41"/>
      <c r="BP211" s="36">
        <v>0.7</v>
      </c>
      <c r="BQ211" s="37"/>
      <c r="BR211" s="37"/>
      <c r="BS211" s="38"/>
    </row>
    <row r="212" spans="1:71" ht="23.1" customHeight="1">
      <c r="A212" s="15" t="s">
        <v>66</v>
      </c>
      <c r="B212" s="16"/>
      <c r="C212" s="17"/>
      <c r="D212" s="18"/>
      <c r="E212" s="20"/>
      <c r="F212" s="18"/>
      <c r="G212" s="19"/>
      <c r="H212" s="20"/>
      <c r="I212" s="33">
        <v>60</v>
      </c>
      <c r="J212" s="34"/>
      <c r="K212" s="34"/>
      <c r="L212" s="34"/>
      <c r="M212" s="34"/>
      <c r="N212" s="35"/>
      <c r="O212" s="36">
        <v>3.9</v>
      </c>
      <c r="P212" s="37"/>
      <c r="Q212" s="37"/>
      <c r="R212" s="38"/>
      <c r="S212" s="36">
        <v>7.7</v>
      </c>
      <c r="T212" s="37"/>
      <c r="U212" s="37"/>
      <c r="V212" s="37"/>
      <c r="W212" s="38"/>
      <c r="X212" s="36">
        <v>23.5</v>
      </c>
      <c r="Y212" s="37"/>
      <c r="Z212" s="37"/>
      <c r="AA212" s="37"/>
      <c r="AB212" s="38"/>
      <c r="AC212" s="36">
        <v>181.1</v>
      </c>
      <c r="AD212" s="37"/>
      <c r="AE212" s="37"/>
      <c r="AF212" s="37"/>
      <c r="AG212" s="38"/>
      <c r="AH212" s="15" t="s">
        <v>67</v>
      </c>
      <c r="AI212" s="16"/>
      <c r="AJ212" s="17"/>
      <c r="AK212" s="36">
        <v>2.4</v>
      </c>
      <c r="AL212" s="37"/>
      <c r="AM212" s="37"/>
      <c r="AN212" s="37"/>
      <c r="AO212" s="38"/>
      <c r="AP212" s="33">
        <v>0</v>
      </c>
      <c r="AQ212" s="34"/>
      <c r="AR212" s="34"/>
      <c r="AS212" s="35"/>
      <c r="AT212" s="33">
        <v>0</v>
      </c>
      <c r="AU212" s="34"/>
      <c r="AV212" s="35"/>
      <c r="AW212" s="33">
        <v>0</v>
      </c>
      <c r="AX212" s="34"/>
      <c r="AY212" s="34"/>
      <c r="AZ212" s="34"/>
      <c r="BA212" s="35"/>
      <c r="BB212" s="33">
        <v>0</v>
      </c>
      <c r="BC212" s="34"/>
      <c r="BD212" s="34"/>
      <c r="BE212" s="34"/>
      <c r="BF212" s="35"/>
      <c r="BG212" s="33">
        <v>0</v>
      </c>
      <c r="BH212" s="34"/>
      <c r="BI212" s="34"/>
      <c r="BJ212" s="35"/>
      <c r="BK212" s="33">
        <v>0</v>
      </c>
      <c r="BL212" s="34"/>
      <c r="BM212" s="34"/>
      <c r="BN212" s="34"/>
      <c r="BO212" s="35"/>
      <c r="BP212" s="39">
        <v>0.02</v>
      </c>
      <c r="BQ212" s="40"/>
      <c r="BR212" s="40"/>
      <c r="BS212" s="41"/>
    </row>
    <row r="213" spans="1:71" ht="11.1" customHeight="1">
      <c r="A213" s="15" t="s">
        <v>163</v>
      </c>
      <c r="B213" s="16"/>
      <c r="C213" s="17"/>
      <c r="D213" s="33">
        <v>150</v>
      </c>
      <c r="E213" s="35"/>
      <c r="F213" s="33">
        <v>150</v>
      </c>
      <c r="G213" s="34"/>
      <c r="H213" s="35"/>
      <c r="I213" s="33">
        <v>150</v>
      </c>
      <c r="J213" s="34"/>
      <c r="K213" s="34"/>
      <c r="L213" s="34"/>
      <c r="M213" s="34"/>
      <c r="N213" s="35"/>
      <c r="O213" s="36">
        <v>0.9</v>
      </c>
      <c r="P213" s="37"/>
      <c r="Q213" s="37"/>
      <c r="R213" s="38"/>
      <c r="S213" s="36">
        <v>0.2</v>
      </c>
      <c r="T213" s="37"/>
      <c r="U213" s="37"/>
      <c r="V213" s="37"/>
      <c r="W213" s="38"/>
      <c r="X213" s="36">
        <v>9.5</v>
      </c>
      <c r="Y213" s="37"/>
      <c r="Z213" s="37"/>
      <c r="AA213" s="37"/>
      <c r="AB213" s="38"/>
      <c r="AC213" s="36">
        <v>40</v>
      </c>
      <c r="AD213" s="37"/>
      <c r="AE213" s="37"/>
      <c r="AF213" s="37"/>
      <c r="AG213" s="38"/>
      <c r="AH213" s="15" t="s">
        <v>164</v>
      </c>
      <c r="AI213" s="16"/>
      <c r="AJ213" s="17"/>
      <c r="AK213" s="36">
        <v>35</v>
      </c>
      <c r="AL213" s="37"/>
      <c r="AM213" s="37"/>
      <c r="AN213" s="37"/>
      <c r="AO213" s="38"/>
      <c r="AP213" s="36">
        <v>11</v>
      </c>
      <c r="AQ213" s="37"/>
      <c r="AR213" s="37"/>
      <c r="AS213" s="38"/>
      <c r="AT213" s="36">
        <v>17</v>
      </c>
      <c r="AU213" s="37"/>
      <c r="AV213" s="38"/>
      <c r="AW213" s="33">
        <v>0</v>
      </c>
      <c r="AX213" s="34"/>
      <c r="AY213" s="34"/>
      <c r="AZ213" s="34"/>
      <c r="BA213" s="35"/>
      <c r="BB213" s="36">
        <v>0.2</v>
      </c>
      <c r="BC213" s="37"/>
      <c r="BD213" s="37"/>
      <c r="BE213" s="37"/>
      <c r="BF213" s="38"/>
      <c r="BG213" s="36">
        <v>0.1</v>
      </c>
      <c r="BH213" s="37"/>
      <c r="BI213" s="37"/>
      <c r="BJ213" s="38"/>
      <c r="BK213" s="36">
        <v>38</v>
      </c>
      <c r="BL213" s="37"/>
      <c r="BM213" s="37"/>
      <c r="BN213" s="37"/>
      <c r="BO213" s="38"/>
      <c r="BP213" s="36">
        <v>0.1</v>
      </c>
      <c r="BQ213" s="37"/>
      <c r="BR213" s="37"/>
      <c r="BS213" s="38"/>
    </row>
    <row r="214" spans="1:71" ht="11.1" customHeight="1">
      <c r="A214" s="18"/>
      <c r="B214" s="19"/>
      <c r="C214" s="20"/>
      <c r="D214" s="18"/>
      <c r="E214" s="20"/>
      <c r="F214" s="18"/>
      <c r="G214" s="19"/>
      <c r="H214" s="20"/>
      <c r="I214" s="18"/>
      <c r="J214" s="19"/>
      <c r="K214" s="19"/>
      <c r="L214" s="19"/>
      <c r="M214" s="19"/>
      <c r="N214" s="20"/>
      <c r="O214" s="18"/>
      <c r="P214" s="19"/>
      <c r="Q214" s="19"/>
      <c r="R214" s="20"/>
      <c r="S214" s="18"/>
      <c r="T214" s="19"/>
      <c r="U214" s="19"/>
      <c r="V214" s="19"/>
      <c r="W214" s="20"/>
      <c r="X214" s="18"/>
      <c r="Y214" s="19"/>
      <c r="Z214" s="19"/>
      <c r="AA214" s="19"/>
      <c r="AB214" s="20"/>
      <c r="AC214" s="18"/>
      <c r="AD214" s="19"/>
      <c r="AE214" s="19"/>
      <c r="AF214" s="19"/>
      <c r="AG214" s="20"/>
      <c r="AH214" s="18"/>
      <c r="AI214" s="19"/>
      <c r="AJ214" s="20"/>
      <c r="AK214" s="18"/>
      <c r="AL214" s="19"/>
      <c r="AM214" s="19"/>
      <c r="AN214" s="19"/>
      <c r="AO214" s="20"/>
      <c r="AP214" s="18"/>
      <c r="AQ214" s="19"/>
      <c r="AR214" s="19"/>
      <c r="AS214" s="20"/>
      <c r="AT214" s="18"/>
      <c r="AU214" s="19"/>
      <c r="AV214" s="20"/>
      <c r="AW214" s="18"/>
      <c r="AX214" s="19"/>
      <c r="AY214" s="19"/>
      <c r="AZ214" s="19"/>
      <c r="BA214" s="20"/>
      <c r="BB214" s="18"/>
      <c r="BC214" s="19"/>
      <c r="BD214" s="19"/>
      <c r="BE214" s="19"/>
      <c r="BF214" s="20"/>
      <c r="BG214" s="18"/>
      <c r="BH214" s="19"/>
      <c r="BI214" s="19"/>
      <c r="BJ214" s="20"/>
      <c r="BK214" s="18"/>
      <c r="BL214" s="19"/>
      <c r="BM214" s="19"/>
      <c r="BN214" s="19"/>
      <c r="BO214" s="20"/>
      <c r="BP214" s="18"/>
      <c r="BQ214" s="19"/>
      <c r="BR214" s="19"/>
      <c r="BS214" s="20"/>
    </row>
    <row r="215" spans="1:71" ht="11.1" customHeight="1">
      <c r="A215" s="18" t="s">
        <v>29</v>
      </c>
      <c r="B215" s="19"/>
      <c r="C215" s="20"/>
      <c r="D215" s="18"/>
      <c r="E215" s="20"/>
      <c r="F215" s="18"/>
      <c r="G215" s="19"/>
      <c r="H215" s="20"/>
      <c r="I215" s="54">
        <v>660</v>
      </c>
      <c r="J215" s="55"/>
      <c r="K215" s="55"/>
      <c r="L215" s="55"/>
      <c r="M215" s="55"/>
      <c r="N215" s="56"/>
      <c r="O215" s="51">
        <v>27.7</v>
      </c>
      <c r="P215" s="52"/>
      <c r="Q215" s="52"/>
      <c r="R215" s="53"/>
      <c r="S215" s="51">
        <v>9.4</v>
      </c>
      <c r="T215" s="52"/>
      <c r="U215" s="52"/>
      <c r="V215" s="52"/>
      <c r="W215" s="53"/>
      <c r="X215" s="48">
        <v>127.96</v>
      </c>
      <c r="Y215" s="49"/>
      <c r="Z215" s="49"/>
      <c r="AA215" s="49"/>
      <c r="AB215" s="50"/>
      <c r="AC215" s="48">
        <v>694.96</v>
      </c>
      <c r="AD215" s="49"/>
      <c r="AE215" s="49"/>
      <c r="AF215" s="49"/>
      <c r="AG215" s="50"/>
      <c r="AH215" s="18"/>
      <c r="AI215" s="19"/>
      <c r="AJ215" s="20"/>
      <c r="AK215" s="48">
        <v>341.07</v>
      </c>
      <c r="AL215" s="49"/>
      <c r="AM215" s="49"/>
      <c r="AN215" s="49"/>
      <c r="AO215" s="50"/>
      <c r="AP215" s="48">
        <v>48.15</v>
      </c>
      <c r="AQ215" s="49"/>
      <c r="AR215" s="49"/>
      <c r="AS215" s="50"/>
      <c r="AT215" s="48">
        <v>208.22</v>
      </c>
      <c r="AU215" s="49"/>
      <c r="AV215" s="50"/>
      <c r="AW215" s="48">
        <v>0.08</v>
      </c>
      <c r="AX215" s="49"/>
      <c r="AY215" s="49"/>
      <c r="AZ215" s="49"/>
      <c r="BA215" s="50"/>
      <c r="BB215" s="51">
        <v>0.2</v>
      </c>
      <c r="BC215" s="52"/>
      <c r="BD215" s="52"/>
      <c r="BE215" s="52"/>
      <c r="BF215" s="53"/>
      <c r="BG215" s="48">
        <v>0.39</v>
      </c>
      <c r="BH215" s="49"/>
      <c r="BI215" s="49"/>
      <c r="BJ215" s="50"/>
      <c r="BK215" s="48">
        <v>39.340000000000003</v>
      </c>
      <c r="BL215" s="49"/>
      <c r="BM215" s="49"/>
      <c r="BN215" s="49"/>
      <c r="BO215" s="50"/>
      <c r="BP215" s="48">
        <v>3.54</v>
      </c>
      <c r="BQ215" s="49"/>
      <c r="BR215" s="49"/>
      <c r="BS215" s="50"/>
    </row>
    <row r="216" spans="1:71" ht="15.9" customHeight="1">
      <c r="A216" s="30" t="s">
        <v>30</v>
      </c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31"/>
      <c r="AH216" s="31"/>
      <c r="AI216" s="31"/>
      <c r="AJ216" s="32"/>
      <c r="AK216" s="18"/>
      <c r="AL216" s="19"/>
      <c r="AM216" s="19"/>
      <c r="AN216" s="19"/>
      <c r="AO216" s="20"/>
      <c r="AP216" s="18"/>
      <c r="AQ216" s="19"/>
      <c r="AR216" s="19"/>
      <c r="AS216" s="20"/>
      <c r="AT216" s="18"/>
      <c r="AU216" s="19"/>
      <c r="AV216" s="20"/>
      <c r="AW216" s="18"/>
      <c r="AX216" s="19"/>
      <c r="AY216" s="19"/>
      <c r="AZ216" s="19"/>
      <c r="BA216" s="20"/>
      <c r="BB216" s="18"/>
      <c r="BC216" s="19"/>
      <c r="BD216" s="19"/>
      <c r="BE216" s="19"/>
      <c r="BF216" s="20"/>
      <c r="BG216" s="18"/>
      <c r="BH216" s="19"/>
      <c r="BI216" s="19"/>
      <c r="BJ216" s="20"/>
      <c r="BK216" s="18"/>
      <c r="BL216" s="19"/>
      <c r="BM216" s="19"/>
      <c r="BN216" s="19"/>
      <c r="BO216" s="20"/>
      <c r="BP216" s="18"/>
      <c r="BQ216" s="19"/>
      <c r="BR216" s="19"/>
      <c r="BS216" s="20"/>
    </row>
    <row r="217" spans="1:71" ht="11.1" customHeight="1">
      <c r="A217" s="15" t="s">
        <v>31</v>
      </c>
      <c r="B217" s="16"/>
      <c r="C217" s="17"/>
      <c r="D217" s="18"/>
      <c r="E217" s="20"/>
      <c r="F217" s="18"/>
      <c r="G217" s="19"/>
      <c r="H217" s="20"/>
      <c r="I217" s="54">
        <v>200</v>
      </c>
      <c r="J217" s="55"/>
      <c r="K217" s="55"/>
      <c r="L217" s="55"/>
      <c r="M217" s="55"/>
      <c r="N217" s="56"/>
      <c r="O217" s="48">
        <v>0.46</v>
      </c>
      <c r="P217" s="49"/>
      <c r="Q217" s="49"/>
      <c r="R217" s="50"/>
      <c r="S217" s="54">
        <v>0</v>
      </c>
      <c r="T217" s="55"/>
      <c r="U217" s="55"/>
      <c r="V217" s="55"/>
      <c r="W217" s="56"/>
      <c r="X217" s="48">
        <v>11.96</v>
      </c>
      <c r="Y217" s="49"/>
      <c r="Z217" s="49"/>
      <c r="AA217" s="49"/>
      <c r="AB217" s="50"/>
      <c r="AC217" s="48">
        <v>51.75</v>
      </c>
      <c r="AD217" s="49"/>
      <c r="AE217" s="49"/>
      <c r="AF217" s="49"/>
      <c r="AG217" s="50"/>
      <c r="AH217" s="18" t="s">
        <v>32</v>
      </c>
      <c r="AI217" s="19"/>
      <c r="AJ217" s="20"/>
      <c r="AK217" s="51">
        <v>10.5</v>
      </c>
      <c r="AL217" s="52"/>
      <c r="AM217" s="52"/>
      <c r="AN217" s="52"/>
      <c r="AO217" s="53"/>
      <c r="AP217" s="51">
        <v>6</v>
      </c>
      <c r="AQ217" s="52"/>
      <c r="AR217" s="52"/>
      <c r="AS217" s="53"/>
      <c r="AT217" s="51">
        <v>10.5</v>
      </c>
      <c r="AU217" s="52"/>
      <c r="AV217" s="53"/>
      <c r="AW217" s="54">
        <v>0</v>
      </c>
      <c r="AX217" s="55"/>
      <c r="AY217" s="55"/>
      <c r="AZ217" s="55"/>
      <c r="BA217" s="56"/>
      <c r="BB217" s="54">
        <v>0</v>
      </c>
      <c r="BC217" s="55"/>
      <c r="BD217" s="55"/>
      <c r="BE217" s="55"/>
      <c r="BF217" s="56"/>
      <c r="BG217" s="54">
        <v>0</v>
      </c>
      <c r="BH217" s="55"/>
      <c r="BI217" s="55"/>
      <c r="BJ217" s="56"/>
      <c r="BK217" s="51">
        <v>3</v>
      </c>
      <c r="BL217" s="52"/>
      <c r="BM217" s="52"/>
      <c r="BN217" s="52"/>
      <c r="BO217" s="53"/>
      <c r="BP217" s="51">
        <v>2.1</v>
      </c>
      <c r="BQ217" s="52"/>
      <c r="BR217" s="52"/>
      <c r="BS217" s="53"/>
    </row>
    <row r="218" spans="1:71" ht="14.1" customHeight="1">
      <c r="A218" s="30" t="s">
        <v>33</v>
      </c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F218" s="31"/>
      <c r="AG218" s="31"/>
      <c r="AH218" s="31"/>
      <c r="AI218" s="31"/>
      <c r="AJ218" s="32"/>
      <c r="AK218" s="18"/>
      <c r="AL218" s="19"/>
      <c r="AM218" s="19"/>
      <c r="AN218" s="19"/>
      <c r="AO218" s="20"/>
      <c r="AP218" s="18"/>
      <c r="AQ218" s="19"/>
      <c r="AR218" s="19"/>
      <c r="AS218" s="20"/>
      <c r="AT218" s="18"/>
      <c r="AU218" s="19"/>
      <c r="AV218" s="20"/>
      <c r="AW218" s="18"/>
      <c r="AX218" s="19"/>
      <c r="AY218" s="19"/>
      <c r="AZ218" s="19"/>
      <c r="BA218" s="20"/>
      <c r="BB218" s="18"/>
      <c r="BC218" s="19"/>
      <c r="BD218" s="19"/>
      <c r="BE218" s="19"/>
      <c r="BF218" s="20"/>
      <c r="BG218" s="18"/>
      <c r="BH218" s="19"/>
      <c r="BI218" s="19"/>
      <c r="BJ218" s="20"/>
      <c r="BK218" s="18"/>
      <c r="BL218" s="19"/>
      <c r="BM218" s="19"/>
      <c r="BN218" s="19"/>
      <c r="BO218" s="20"/>
      <c r="BP218" s="18"/>
      <c r="BQ218" s="19"/>
      <c r="BR218" s="19"/>
      <c r="BS218" s="20"/>
    </row>
    <row r="219" spans="1:71" ht="33.9" customHeight="1">
      <c r="A219" s="15" t="s">
        <v>165</v>
      </c>
      <c r="B219" s="16"/>
      <c r="C219" s="17"/>
      <c r="D219" s="18"/>
      <c r="E219" s="19"/>
      <c r="F219" s="20"/>
      <c r="G219" s="18"/>
      <c r="H219" s="20"/>
      <c r="I219" s="33">
        <v>200</v>
      </c>
      <c r="J219" s="34"/>
      <c r="K219" s="34"/>
      <c r="L219" s="34"/>
      <c r="M219" s="34"/>
      <c r="N219" s="35"/>
      <c r="O219" s="36">
        <v>2.2400000000000002</v>
      </c>
      <c r="P219" s="37"/>
      <c r="Q219" s="37"/>
      <c r="R219" s="38"/>
      <c r="S219" s="36">
        <v>3.76</v>
      </c>
      <c r="T219" s="37"/>
      <c r="U219" s="37"/>
      <c r="V219" s="37"/>
      <c r="W219" s="38"/>
      <c r="X219" s="36">
        <v>6.24</v>
      </c>
      <c r="Y219" s="37"/>
      <c r="Z219" s="37"/>
      <c r="AA219" s="37"/>
      <c r="AB219" s="38"/>
      <c r="AC219" s="36">
        <v>154.88</v>
      </c>
      <c r="AD219" s="37"/>
      <c r="AE219" s="37"/>
      <c r="AF219" s="37"/>
      <c r="AG219" s="38"/>
      <c r="AH219" s="15" t="s">
        <v>166</v>
      </c>
      <c r="AI219" s="16"/>
      <c r="AJ219" s="17"/>
      <c r="AK219" s="36">
        <v>55.2</v>
      </c>
      <c r="AL219" s="37"/>
      <c r="AM219" s="37"/>
      <c r="AN219" s="37"/>
      <c r="AO219" s="38"/>
      <c r="AP219" s="33">
        <v>0</v>
      </c>
      <c r="AQ219" s="34"/>
      <c r="AR219" s="34"/>
      <c r="AS219" s="35"/>
      <c r="AT219" s="33">
        <v>0</v>
      </c>
      <c r="AU219" s="34"/>
      <c r="AV219" s="35"/>
      <c r="AW219" s="33">
        <v>0</v>
      </c>
      <c r="AX219" s="34"/>
      <c r="AY219" s="34"/>
      <c r="AZ219" s="34"/>
      <c r="BA219" s="35"/>
      <c r="BB219" s="33">
        <v>0</v>
      </c>
      <c r="BC219" s="34"/>
      <c r="BD219" s="34"/>
      <c r="BE219" s="34"/>
      <c r="BF219" s="35"/>
      <c r="BG219" s="39">
        <v>0.06</v>
      </c>
      <c r="BH219" s="40"/>
      <c r="BI219" s="40"/>
      <c r="BJ219" s="41"/>
      <c r="BK219" s="36">
        <v>12.5</v>
      </c>
      <c r="BL219" s="37"/>
      <c r="BM219" s="37"/>
      <c r="BN219" s="37"/>
      <c r="BO219" s="38"/>
      <c r="BP219" s="36">
        <v>1.28</v>
      </c>
      <c r="BQ219" s="37"/>
      <c r="BR219" s="37"/>
      <c r="BS219" s="38"/>
    </row>
    <row r="220" spans="1:71" ht="11.1" customHeight="1">
      <c r="A220" s="15" t="s">
        <v>167</v>
      </c>
      <c r="B220" s="16"/>
      <c r="C220" s="17"/>
      <c r="D220" s="18"/>
      <c r="E220" s="19"/>
      <c r="F220" s="20"/>
      <c r="G220" s="18"/>
      <c r="H220" s="20"/>
      <c r="I220" s="33">
        <v>80</v>
      </c>
      <c r="J220" s="34"/>
      <c r="K220" s="34"/>
      <c r="L220" s="34"/>
      <c r="M220" s="34"/>
      <c r="N220" s="35"/>
      <c r="O220" s="39">
        <v>20.28</v>
      </c>
      <c r="P220" s="40"/>
      <c r="Q220" s="40"/>
      <c r="R220" s="41"/>
      <c r="S220" s="39">
        <v>0.71199999999999997</v>
      </c>
      <c r="T220" s="40"/>
      <c r="U220" s="40"/>
      <c r="V220" s="40"/>
      <c r="W220" s="41"/>
      <c r="X220" s="39">
        <v>5.18</v>
      </c>
      <c r="Y220" s="40"/>
      <c r="Z220" s="40"/>
      <c r="AA220" s="40"/>
      <c r="AB220" s="41"/>
      <c r="AC220" s="39">
        <v>100.73</v>
      </c>
      <c r="AD220" s="40"/>
      <c r="AE220" s="40"/>
      <c r="AF220" s="40"/>
      <c r="AG220" s="41"/>
      <c r="AH220" s="15" t="s">
        <v>168</v>
      </c>
      <c r="AI220" s="16"/>
      <c r="AJ220" s="17"/>
      <c r="AK220" s="36">
        <v>34.56</v>
      </c>
      <c r="AL220" s="37"/>
      <c r="AM220" s="37"/>
      <c r="AN220" s="37"/>
      <c r="AO220" s="38"/>
      <c r="AP220" s="39">
        <v>19.059999999999999</v>
      </c>
      <c r="AQ220" s="40"/>
      <c r="AR220" s="40"/>
      <c r="AS220" s="41"/>
      <c r="AT220" s="39">
        <v>218.91</v>
      </c>
      <c r="AU220" s="40"/>
      <c r="AV220" s="41"/>
      <c r="AW220" s="39">
        <v>0</v>
      </c>
      <c r="AX220" s="40"/>
      <c r="AY220" s="40"/>
      <c r="AZ220" s="40"/>
      <c r="BA220" s="41"/>
      <c r="BB220" s="33">
        <v>0</v>
      </c>
      <c r="BC220" s="34"/>
      <c r="BD220" s="34"/>
      <c r="BE220" s="34"/>
      <c r="BF220" s="35"/>
      <c r="BG220" s="39">
        <v>0</v>
      </c>
      <c r="BH220" s="40"/>
      <c r="BI220" s="40"/>
      <c r="BJ220" s="41"/>
      <c r="BK220" s="33">
        <v>0</v>
      </c>
      <c r="BL220" s="34"/>
      <c r="BM220" s="34"/>
      <c r="BN220" s="34"/>
      <c r="BO220" s="35"/>
      <c r="BP220" s="39">
        <v>0.28000000000000003</v>
      </c>
      <c r="BQ220" s="40"/>
      <c r="BR220" s="40"/>
      <c r="BS220" s="41"/>
    </row>
    <row r="221" spans="1:71" ht="12.9" customHeight="1">
      <c r="A221" s="15" t="s">
        <v>39</v>
      </c>
      <c r="B221" s="16"/>
      <c r="C221" s="17"/>
      <c r="D221" s="18"/>
      <c r="E221" s="19"/>
      <c r="F221" s="20"/>
      <c r="G221" s="18"/>
      <c r="H221" s="20"/>
      <c r="I221" s="69">
        <v>150</v>
      </c>
      <c r="J221" s="70"/>
      <c r="K221" s="70"/>
      <c r="L221" s="70"/>
      <c r="M221" s="70"/>
      <c r="N221" s="71"/>
      <c r="O221" s="66">
        <v>2.33</v>
      </c>
      <c r="P221" s="67"/>
      <c r="Q221" s="67"/>
      <c r="R221" s="68"/>
      <c r="S221" s="66">
        <v>3.68</v>
      </c>
      <c r="T221" s="67"/>
      <c r="U221" s="67"/>
      <c r="V221" s="67"/>
      <c r="W221" s="68"/>
      <c r="X221" s="66">
        <v>15</v>
      </c>
      <c r="Y221" s="67"/>
      <c r="Z221" s="67"/>
      <c r="AA221" s="67"/>
      <c r="AB221" s="68"/>
      <c r="AC221" s="66">
        <v>101.1</v>
      </c>
      <c r="AD221" s="67"/>
      <c r="AE221" s="67"/>
      <c r="AF221" s="67"/>
      <c r="AG221" s="68"/>
      <c r="AH221" s="18" t="s">
        <v>40</v>
      </c>
      <c r="AI221" s="19"/>
      <c r="AJ221" s="20"/>
      <c r="AK221" s="36">
        <v>35.78</v>
      </c>
      <c r="AL221" s="37"/>
      <c r="AM221" s="37"/>
      <c r="AN221" s="37"/>
      <c r="AO221" s="38"/>
      <c r="AP221" s="36">
        <v>15.15</v>
      </c>
      <c r="AQ221" s="37"/>
      <c r="AR221" s="37"/>
      <c r="AS221" s="38"/>
      <c r="AT221" s="39">
        <v>15.05</v>
      </c>
      <c r="AU221" s="40"/>
      <c r="AV221" s="41"/>
      <c r="AW221" s="39">
        <v>0.05</v>
      </c>
      <c r="AX221" s="40"/>
      <c r="AY221" s="40"/>
      <c r="AZ221" s="40"/>
      <c r="BA221" s="41"/>
      <c r="BB221" s="36">
        <v>1.8</v>
      </c>
      <c r="BC221" s="37"/>
      <c r="BD221" s="37"/>
      <c r="BE221" s="37"/>
      <c r="BF221" s="38"/>
      <c r="BG221" s="39">
        <v>0.6</v>
      </c>
      <c r="BH221" s="40"/>
      <c r="BI221" s="40"/>
      <c r="BJ221" s="41"/>
      <c r="BK221" s="33">
        <v>0</v>
      </c>
      <c r="BL221" s="34"/>
      <c r="BM221" s="34"/>
      <c r="BN221" s="34"/>
      <c r="BO221" s="35"/>
      <c r="BP221" s="39">
        <v>0.52</v>
      </c>
      <c r="BQ221" s="40"/>
      <c r="BR221" s="40"/>
      <c r="BS221" s="41"/>
    </row>
    <row r="222" spans="1:71" ht="45.9" customHeight="1">
      <c r="A222" s="15" t="s">
        <v>169</v>
      </c>
      <c r="B222" s="16"/>
      <c r="C222" s="17"/>
      <c r="D222" s="18"/>
      <c r="E222" s="19"/>
      <c r="F222" s="20"/>
      <c r="G222" s="18"/>
      <c r="H222" s="20"/>
      <c r="I222" s="33">
        <v>100</v>
      </c>
      <c r="J222" s="34"/>
      <c r="K222" s="34"/>
      <c r="L222" s="34"/>
      <c r="M222" s="34"/>
      <c r="N222" s="35"/>
      <c r="O222" s="39">
        <v>1.52</v>
      </c>
      <c r="P222" s="40"/>
      <c r="Q222" s="40"/>
      <c r="R222" s="41"/>
      <c r="S222" s="39">
        <v>5.13</v>
      </c>
      <c r="T222" s="40"/>
      <c r="U222" s="40"/>
      <c r="V222" s="40"/>
      <c r="W222" s="41"/>
      <c r="X222" s="36">
        <v>13.8</v>
      </c>
      <c r="Y222" s="37"/>
      <c r="Z222" s="37"/>
      <c r="AA222" s="37"/>
      <c r="AB222" s="38"/>
      <c r="AC222" s="36">
        <v>26</v>
      </c>
      <c r="AD222" s="37"/>
      <c r="AE222" s="37"/>
      <c r="AF222" s="37"/>
      <c r="AG222" s="38"/>
      <c r="AH222" s="15" t="s">
        <v>170</v>
      </c>
      <c r="AI222" s="16"/>
      <c r="AJ222" s="17"/>
      <c r="AK222" s="36">
        <v>14</v>
      </c>
      <c r="AL222" s="37"/>
      <c r="AM222" s="37"/>
      <c r="AN222" s="37"/>
      <c r="AO222" s="38"/>
      <c r="AP222" s="36">
        <v>20</v>
      </c>
      <c r="AQ222" s="37"/>
      <c r="AR222" s="37"/>
      <c r="AS222" s="38"/>
      <c r="AT222" s="36">
        <v>26</v>
      </c>
      <c r="AU222" s="37"/>
      <c r="AV222" s="38"/>
      <c r="AW222" s="33">
        <v>0</v>
      </c>
      <c r="AX222" s="34"/>
      <c r="AY222" s="34"/>
      <c r="AZ222" s="34"/>
      <c r="BA222" s="35"/>
      <c r="BB222" s="39">
        <v>3.04</v>
      </c>
      <c r="BC222" s="40"/>
      <c r="BD222" s="40"/>
      <c r="BE222" s="40"/>
      <c r="BF222" s="41"/>
      <c r="BG222" s="39">
        <v>0.06</v>
      </c>
      <c r="BH222" s="40"/>
      <c r="BI222" s="40"/>
      <c r="BJ222" s="41"/>
      <c r="BK222" s="36">
        <v>25</v>
      </c>
      <c r="BL222" s="37"/>
      <c r="BM222" s="37"/>
      <c r="BN222" s="37"/>
      <c r="BO222" s="38"/>
      <c r="BP222" s="36">
        <v>1</v>
      </c>
      <c r="BQ222" s="37"/>
      <c r="BR222" s="37"/>
      <c r="BS222" s="38"/>
    </row>
    <row r="223" spans="1:71" ht="23.1" customHeight="1">
      <c r="A223" s="15" t="s">
        <v>43</v>
      </c>
      <c r="B223" s="16"/>
      <c r="C223" s="17"/>
      <c r="D223" s="18"/>
      <c r="E223" s="19"/>
      <c r="F223" s="20"/>
      <c r="G223" s="18"/>
      <c r="H223" s="20"/>
      <c r="I223" s="33">
        <v>200</v>
      </c>
      <c r="J223" s="34"/>
      <c r="K223" s="34"/>
      <c r="L223" s="34"/>
      <c r="M223" s="34"/>
      <c r="N223" s="35"/>
      <c r="O223" s="39">
        <v>0.52</v>
      </c>
      <c r="P223" s="40"/>
      <c r="Q223" s="40"/>
      <c r="R223" s="41"/>
      <c r="S223" s="33">
        <v>0</v>
      </c>
      <c r="T223" s="34"/>
      <c r="U223" s="34"/>
      <c r="V223" s="34"/>
      <c r="W223" s="35"/>
      <c r="X223" s="36">
        <v>13.4</v>
      </c>
      <c r="Y223" s="37"/>
      <c r="Z223" s="37"/>
      <c r="AA223" s="37"/>
      <c r="AB223" s="38"/>
      <c r="AC223" s="39">
        <v>53.72</v>
      </c>
      <c r="AD223" s="40"/>
      <c r="AE223" s="40"/>
      <c r="AF223" s="40"/>
      <c r="AG223" s="41"/>
      <c r="AH223" s="15" t="s">
        <v>44</v>
      </c>
      <c r="AI223" s="16"/>
      <c r="AJ223" s="17"/>
      <c r="AK223" s="36">
        <v>11.6</v>
      </c>
      <c r="AL223" s="37"/>
      <c r="AM223" s="37"/>
      <c r="AN223" s="37"/>
      <c r="AO223" s="38"/>
      <c r="AP223" s="36">
        <v>5.3</v>
      </c>
      <c r="AQ223" s="37"/>
      <c r="AR223" s="37"/>
      <c r="AS223" s="38"/>
      <c r="AT223" s="39">
        <v>4.9400000000000004</v>
      </c>
      <c r="AU223" s="40"/>
      <c r="AV223" s="41"/>
      <c r="AW223" s="33">
        <v>0</v>
      </c>
      <c r="AX223" s="34"/>
      <c r="AY223" s="34"/>
      <c r="AZ223" s="34"/>
      <c r="BA223" s="35"/>
      <c r="BB223" s="33">
        <v>0</v>
      </c>
      <c r="BC223" s="34"/>
      <c r="BD223" s="34"/>
      <c r="BE223" s="34"/>
      <c r="BF223" s="35"/>
      <c r="BG223" s="39">
        <v>0.06</v>
      </c>
      <c r="BH223" s="40"/>
      <c r="BI223" s="40"/>
      <c r="BJ223" s="41"/>
      <c r="BK223" s="36">
        <v>6</v>
      </c>
      <c r="BL223" s="37"/>
      <c r="BM223" s="37"/>
      <c r="BN223" s="37"/>
      <c r="BO223" s="38"/>
      <c r="BP223" s="39">
        <v>0.54</v>
      </c>
      <c r="BQ223" s="40"/>
      <c r="BR223" s="40"/>
      <c r="BS223" s="41"/>
    </row>
    <row r="224" spans="1:71" ht="11.1" customHeight="1">
      <c r="A224" s="15" t="s">
        <v>45</v>
      </c>
      <c r="B224" s="16"/>
      <c r="C224" s="17"/>
      <c r="D224" s="18"/>
      <c r="E224" s="19"/>
      <c r="F224" s="20"/>
      <c r="G224" s="18"/>
      <c r="H224" s="20"/>
      <c r="I224" s="33">
        <v>80</v>
      </c>
      <c r="J224" s="34"/>
      <c r="K224" s="34"/>
      <c r="L224" s="34"/>
      <c r="M224" s="34"/>
      <c r="N224" s="35"/>
      <c r="O224" s="36">
        <v>3.8</v>
      </c>
      <c r="P224" s="37"/>
      <c r="Q224" s="37"/>
      <c r="R224" s="38"/>
      <c r="S224" s="39">
        <v>0.36</v>
      </c>
      <c r="T224" s="40"/>
      <c r="U224" s="40"/>
      <c r="V224" s="40"/>
      <c r="W224" s="41"/>
      <c r="X224" s="39">
        <v>29.85</v>
      </c>
      <c r="Y224" s="40"/>
      <c r="Z224" s="40"/>
      <c r="AA224" s="40"/>
      <c r="AB224" s="41"/>
      <c r="AC224" s="33">
        <v>113</v>
      </c>
      <c r="AD224" s="34"/>
      <c r="AE224" s="34"/>
      <c r="AF224" s="34"/>
      <c r="AG224" s="35"/>
      <c r="AH224" s="15" t="s">
        <v>78</v>
      </c>
      <c r="AI224" s="16"/>
      <c r="AJ224" s="17"/>
      <c r="AK224" s="36">
        <v>5.2</v>
      </c>
      <c r="AL224" s="37"/>
      <c r="AM224" s="37"/>
      <c r="AN224" s="37"/>
      <c r="AO224" s="38"/>
      <c r="AP224" s="39">
        <v>0.32</v>
      </c>
      <c r="AQ224" s="40"/>
      <c r="AR224" s="40"/>
      <c r="AS224" s="41"/>
      <c r="AT224" s="33">
        <v>0</v>
      </c>
      <c r="AU224" s="34"/>
      <c r="AV224" s="35"/>
      <c r="AW224" s="33">
        <v>0</v>
      </c>
      <c r="AX224" s="34"/>
      <c r="AY224" s="34"/>
      <c r="AZ224" s="34"/>
      <c r="BA224" s="35"/>
      <c r="BB224" s="33">
        <v>0</v>
      </c>
      <c r="BC224" s="34"/>
      <c r="BD224" s="34"/>
      <c r="BE224" s="34"/>
      <c r="BF224" s="35"/>
      <c r="BG224" s="57">
        <v>3.2000000000000001E-2</v>
      </c>
      <c r="BH224" s="58"/>
      <c r="BI224" s="58"/>
      <c r="BJ224" s="59"/>
      <c r="BK224" s="57">
        <v>1.6E-2</v>
      </c>
      <c r="BL224" s="58"/>
      <c r="BM224" s="58"/>
      <c r="BN224" s="58"/>
      <c r="BO224" s="59"/>
      <c r="BP224" s="33">
        <v>0</v>
      </c>
      <c r="BQ224" s="34"/>
      <c r="BR224" s="34"/>
      <c r="BS224" s="35"/>
    </row>
    <row r="225" spans="1:71" ht="11.1" customHeight="1">
      <c r="A225" s="15" t="s">
        <v>47</v>
      </c>
      <c r="B225" s="16"/>
      <c r="C225" s="17"/>
      <c r="D225" s="18"/>
      <c r="E225" s="19"/>
      <c r="F225" s="20"/>
      <c r="G225" s="18"/>
      <c r="H225" s="20"/>
      <c r="I225" s="33">
        <v>70</v>
      </c>
      <c r="J225" s="34"/>
      <c r="K225" s="34"/>
      <c r="L225" s="34"/>
      <c r="M225" s="34"/>
      <c r="N225" s="35"/>
      <c r="O225" s="36">
        <v>3.2</v>
      </c>
      <c r="P225" s="37"/>
      <c r="Q225" s="37"/>
      <c r="R225" s="38"/>
      <c r="S225" s="36">
        <v>0.6</v>
      </c>
      <c r="T225" s="37"/>
      <c r="U225" s="37"/>
      <c r="V225" s="37"/>
      <c r="W225" s="38"/>
      <c r="X225" s="36">
        <v>16.2</v>
      </c>
      <c r="Y225" s="37"/>
      <c r="Z225" s="37"/>
      <c r="AA225" s="37"/>
      <c r="AB225" s="38"/>
      <c r="AC225" s="36">
        <v>84.5</v>
      </c>
      <c r="AD225" s="37"/>
      <c r="AE225" s="37"/>
      <c r="AF225" s="37"/>
      <c r="AG225" s="38"/>
      <c r="AH225" s="15" t="s">
        <v>79</v>
      </c>
      <c r="AI225" s="16"/>
      <c r="AJ225" s="17"/>
      <c r="AK225" s="36">
        <v>8.5</v>
      </c>
      <c r="AL225" s="37"/>
      <c r="AM225" s="37"/>
      <c r="AN225" s="37"/>
      <c r="AO225" s="38"/>
      <c r="AP225" s="33">
        <v>0</v>
      </c>
      <c r="AQ225" s="34"/>
      <c r="AR225" s="34"/>
      <c r="AS225" s="35"/>
      <c r="AT225" s="33">
        <v>0</v>
      </c>
      <c r="AU225" s="34"/>
      <c r="AV225" s="35"/>
      <c r="AW225" s="33">
        <v>0</v>
      </c>
      <c r="AX225" s="34"/>
      <c r="AY225" s="34"/>
      <c r="AZ225" s="34"/>
      <c r="BA225" s="35"/>
      <c r="BB225" s="33">
        <v>0</v>
      </c>
      <c r="BC225" s="34"/>
      <c r="BD225" s="34"/>
      <c r="BE225" s="34"/>
      <c r="BF225" s="35"/>
      <c r="BG225" s="57">
        <v>4.4999999999999998E-2</v>
      </c>
      <c r="BH225" s="58"/>
      <c r="BI225" s="58"/>
      <c r="BJ225" s="59"/>
      <c r="BK225" s="33">
        <v>0</v>
      </c>
      <c r="BL225" s="34"/>
      <c r="BM225" s="34"/>
      <c r="BN225" s="34"/>
      <c r="BO225" s="35"/>
      <c r="BP225" s="39">
        <v>0.95</v>
      </c>
      <c r="BQ225" s="40"/>
      <c r="BR225" s="40"/>
      <c r="BS225" s="41"/>
    </row>
    <row r="226" spans="1:71" ht="11.1" customHeight="1">
      <c r="A226" s="18"/>
      <c r="B226" s="19"/>
      <c r="C226" s="20"/>
      <c r="D226" s="18"/>
      <c r="E226" s="19"/>
      <c r="F226" s="20"/>
      <c r="G226" s="18"/>
      <c r="H226" s="20"/>
      <c r="I226" s="18"/>
      <c r="J226" s="19"/>
      <c r="K226" s="19"/>
      <c r="L226" s="19"/>
      <c r="M226" s="19"/>
      <c r="N226" s="20"/>
      <c r="O226" s="18"/>
      <c r="P226" s="19"/>
      <c r="Q226" s="19"/>
      <c r="R226" s="20"/>
      <c r="S226" s="18"/>
      <c r="T226" s="19"/>
      <c r="U226" s="19"/>
      <c r="V226" s="19"/>
      <c r="W226" s="20"/>
      <c r="X226" s="18"/>
      <c r="Y226" s="19"/>
      <c r="Z226" s="19"/>
      <c r="AA226" s="19"/>
      <c r="AB226" s="20"/>
      <c r="AC226" s="18"/>
      <c r="AD226" s="19"/>
      <c r="AE226" s="19"/>
      <c r="AF226" s="19"/>
      <c r="AG226" s="20"/>
      <c r="AH226" s="18"/>
      <c r="AI226" s="19"/>
      <c r="AJ226" s="20"/>
      <c r="AK226" s="18"/>
      <c r="AL226" s="19"/>
      <c r="AM226" s="19"/>
      <c r="AN226" s="19"/>
      <c r="AO226" s="20"/>
      <c r="AP226" s="18"/>
      <c r="AQ226" s="19"/>
      <c r="AR226" s="19"/>
      <c r="AS226" s="20"/>
      <c r="AT226" s="18"/>
      <c r="AU226" s="19"/>
      <c r="AV226" s="20"/>
      <c r="AW226" s="18"/>
      <c r="AX226" s="19"/>
      <c r="AY226" s="19"/>
      <c r="AZ226" s="19"/>
      <c r="BA226" s="20"/>
      <c r="BB226" s="18"/>
      <c r="BC226" s="19"/>
      <c r="BD226" s="19"/>
      <c r="BE226" s="19"/>
      <c r="BF226" s="20"/>
      <c r="BG226" s="18"/>
      <c r="BH226" s="19"/>
      <c r="BI226" s="19"/>
      <c r="BJ226" s="20"/>
      <c r="BK226" s="18"/>
      <c r="BL226" s="19"/>
      <c r="BM226" s="19"/>
      <c r="BN226" s="19"/>
      <c r="BO226" s="20"/>
      <c r="BP226" s="18"/>
      <c r="BQ226" s="19"/>
      <c r="BR226" s="19"/>
      <c r="BS226" s="20"/>
    </row>
    <row r="227" spans="1:71" ht="14.1" customHeight="1">
      <c r="A227" s="18" t="s">
        <v>49</v>
      </c>
      <c r="B227" s="19"/>
      <c r="C227" s="20"/>
      <c r="D227" s="18"/>
      <c r="E227" s="19"/>
      <c r="F227" s="20"/>
      <c r="G227" s="18"/>
      <c r="H227" s="20"/>
      <c r="I227" s="54">
        <f>SUM(I219:I226)</f>
        <v>880</v>
      </c>
      <c r="J227" s="55"/>
      <c r="K227" s="55"/>
      <c r="L227" s="55"/>
      <c r="M227" s="55"/>
      <c r="N227" s="56"/>
      <c r="O227" s="48">
        <f>SUM(O219:O226)</f>
        <v>33.89</v>
      </c>
      <c r="P227" s="49"/>
      <c r="Q227" s="49"/>
      <c r="R227" s="50"/>
      <c r="S227" s="48">
        <f>SUM(S219:S226)</f>
        <v>14.241999999999999</v>
      </c>
      <c r="T227" s="49"/>
      <c r="U227" s="49"/>
      <c r="V227" s="49"/>
      <c r="W227" s="50"/>
      <c r="X227" s="48">
        <f>SUM(X219:X226)</f>
        <v>99.67</v>
      </c>
      <c r="Y227" s="49"/>
      <c r="Z227" s="49"/>
      <c r="AA227" s="49"/>
      <c r="AB227" s="50"/>
      <c r="AC227" s="48">
        <f>SUM(AC219:AC226)</f>
        <v>633.93000000000006</v>
      </c>
      <c r="AD227" s="49"/>
      <c r="AE227" s="49"/>
      <c r="AF227" s="49"/>
      <c r="AG227" s="50"/>
      <c r="AH227" s="18"/>
      <c r="AI227" s="19"/>
      <c r="AJ227" s="20"/>
      <c r="AK227" s="51">
        <f>SUM(AK219:AK226)</f>
        <v>164.84</v>
      </c>
      <c r="AL227" s="52"/>
      <c r="AM227" s="52"/>
      <c r="AN227" s="52"/>
      <c r="AO227" s="53"/>
      <c r="AP227" s="48">
        <f>SUM(AP219:AP226)</f>
        <v>59.83</v>
      </c>
      <c r="AQ227" s="49"/>
      <c r="AR227" s="49"/>
      <c r="AS227" s="50"/>
      <c r="AT227" s="48">
        <f>SUM(AT219:AT226)</f>
        <v>264.90000000000003</v>
      </c>
      <c r="AU227" s="49"/>
      <c r="AV227" s="50"/>
      <c r="AW227" s="48">
        <f>SUM(AW219:AW226)</f>
        <v>0.05</v>
      </c>
      <c r="AX227" s="49"/>
      <c r="AY227" s="49"/>
      <c r="AZ227" s="49"/>
      <c r="BA227" s="50"/>
      <c r="BB227" s="48">
        <f>SUM(BB219:BB226)</f>
        <v>4.84</v>
      </c>
      <c r="BC227" s="49"/>
      <c r="BD227" s="49"/>
      <c r="BE227" s="49"/>
      <c r="BF227" s="50"/>
      <c r="BG227" s="60">
        <f>SUM(BG219:BG226)</f>
        <v>0.8570000000000001</v>
      </c>
      <c r="BH227" s="61"/>
      <c r="BI227" s="61"/>
      <c r="BJ227" s="62"/>
      <c r="BK227" s="60">
        <f>SUM(BK219:BK226)</f>
        <v>43.515999999999998</v>
      </c>
      <c r="BL227" s="61"/>
      <c r="BM227" s="61"/>
      <c r="BN227" s="61"/>
      <c r="BO227" s="62"/>
      <c r="BP227" s="51">
        <f>SUM(BP219:BP226)</f>
        <v>4.57</v>
      </c>
      <c r="BQ227" s="52"/>
      <c r="BR227" s="52"/>
      <c r="BS227" s="53"/>
    </row>
    <row r="228" spans="1:71" ht="11.1" customHeight="1">
      <c r="A228" s="78" t="s">
        <v>50</v>
      </c>
      <c r="B228" s="95"/>
      <c r="C228" s="79"/>
      <c r="D228" s="18"/>
      <c r="E228" s="19"/>
      <c r="F228" s="20"/>
      <c r="G228" s="18"/>
      <c r="H228" s="20"/>
      <c r="I228" s="54">
        <f>I215+I217+I227</f>
        <v>1740</v>
      </c>
      <c r="J228" s="55"/>
      <c r="K228" s="55"/>
      <c r="L228" s="55"/>
      <c r="M228" s="55"/>
      <c r="N228" s="56"/>
      <c r="O228" s="48">
        <f>O215+O217+O227</f>
        <v>62.05</v>
      </c>
      <c r="P228" s="49"/>
      <c r="Q228" s="49"/>
      <c r="R228" s="50"/>
      <c r="S228" s="48">
        <f>S215+S227</f>
        <v>23.641999999999999</v>
      </c>
      <c r="T228" s="49"/>
      <c r="U228" s="49"/>
      <c r="V228" s="49"/>
      <c r="W228" s="50"/>
      <c r="X228" s="48">
        <f>X215+X217+X227</f>
        <v>239.58999999999997</v>
      </c>
      <c r="Y228" s="49"/>
      <c r="Z228" s="49"/>
      <c r="AA228" s="49"/>
      <c r="AB228" s="50"/>
      <c r="AC228" s="48">
        <f>AC215+AC217+AC227</f>
        <v>1380.64</v>
      </c>
      <c r="AD228" s="49"/>
      <c r="AE228" s="49"/>
      <c r="AF228" s="49"/>
      <c r="AG228" s="50"/>
      <c r="AH228" s="18"/>
      <c r="AI228" s="19"/>
      <c r="AJ228" s="20"/>
      <c r="AK228" s="48">
        <f>AK215+AK217+AK227</f>
        <v>516.41</v>
      </c>
      <c r="AL228" s="49"/>
      <c r="AM228" s="49"/>
      <c r="AN228" s="49"/>
      <c r="AO228" s="50"/>
      <c r="AP228" s="51">
        <f>AP215+AP217+AP227</f>
        <v>113.97999999999999</v>
      </c>
      <c r="AQ228" s="52"/>
      <c r="AR228" s="52"/>
      <c r="AS228" s="53"/>
      <c r="AT228" s="48">
        <f>AT215+AT217+AT227</f>
        <v>483.62</v>
      </c>
      <c r="AU228" s="49"/>
      <c r="AV228" s="50"/>
      <c r="AW228" s="48">
        <f>AW215+AW227</f>
        <v>0.13</v>
      </c>
      <c r="AX228" s="49"/>
      <c r="AY228" s="49"/>
      <c r="AZ228" s="49"/>
      <c r="BA228" s="50"/>
      <c r="BB228" s="48">
        <f>BB215+BB227</f>
        <v>5.04</v>
      </c>
      <c r="BC228" s="49"/>
      <c r="BD228" s="49"/>
      <c r="BE228" s="49"/>
      <c r="BF228" s="50"/>
      <c r="BG228" s="60">
        <f>BG215+BG227</f>
        <v>1.2470000000000001</v>
      </c>
      <c r="BH228" s="61"/>
      <c r="BI228" s="61"/>
      <c r="BJ228" s="62"/>
      <c r="BK228" s="60">
        <f>BK215+BK217+BK227</f>
        <v>85.855999999999995</v>
      </c>
      <c r="BL228" s="61"/>
      <c r="BM228" s="61"/>
      <c r="BN228" s="61"/>
      <c r="BO228" s="62"/>
      <c r="BP228" s="48">
        <f>BP215+BP217+BP227</f>
        <v>10.210000000000001</v>
      </c>
      <c r="BQ228" s="49"/>
      <c r="BR228" s="49"/>
      <c r="BS228" s="50"/>
    </row>
    <row r="229" spans="1:71" ht="11.1" customHeight="1">
      <c r="A229" s="18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  <c r="AL229" s="19"/>
      <c r="AM229" s="19"/>
      <c r="AN229" s="19"/>
      <c r="AO229" s="19"/>
      <c r="AP229" s="19"/>
      <c r="AQ229" s="19"/>
      <c r="AR229" s="19"/>
      <c r="AS229" s="19"/>
      <c r="AT229" s="19"/>
      <c r="AU229" s="19"/>
      <c r="AV229" s="19"/>
      <c r="AW229" s="19"/>
      <c r="AX229" s="19"/>
      <c r="AY229" s="19"/>
      <c r="AZ229" s="19"/>
      <c r="BA229" s="19"/>
      <c r="BB229" s="19"/>
      <c r="BC229" s="19"/>
      <c r="BD229" s="19"/>
      <c r="BE229" s="19"/>
      <c r="BF229" s="19"/>
      <c r="BG229" s="19"/>
      <c r="BH229" s="19"/>
      <c r="BI229" s="19"/>
      <c r="BJ229" s="19"/>
      <c r="BK229" s="19"/>
      <c r="BL229" s="19"/>
      <c r="BM229" s="19"/>
      <c r="BN229" s="19"/>
      <c r="BO229" s="19"/>
      <c r="BP229" s="19"/>
      <c r="BQ229" s="19"/>
      <c r="BR229" s="19"/>
      <c r="BS229" s="20"/>
    </row>
    <row r="230" spans="1:71" ht="20.100000000000001" customHeight="1">
      <c r="A230" s="6" t="s">
        <v>171</v>
      </c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</row>
    <row r="231" spans="1:71" ht="11.1" customHeight="1">
      <c r="A231" s="9" t="s">
        <v>1</v>
      </c>
      <c r="B231" s="10"/>
      <c r="C231" s="11"/>
      <c r="D231" s="9" t="s">
        <v>2</v>
      </c>
      <c r="E231" s="10"/>
      <c r="F231" s="11"/>
      <c r="G231" s="9" t="s">
        <v>3</v>
      </c>
      <c r="H231" s="10"/>
      <c r="I231" s="11"/>
      <c r="J231" s="9" t="s">
        <v>4</v>
      </c>
      <c r="K231" s="10"/>
      <c r="L231" s="10"/>
      <c r="M231" s="11"/>
      <c r="N231" s="15" t="s">
        <v>5</v>
      </c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7"/>
      <c r="AH231" s="83" t="s">
        <v>11</v>
      </c>
      <c r="AI231" s="84"/>
      <c r="AJ231" s="85"/>
      <c r="AK231" s="15" t="s">
        <v>6</v>
      </c>
      <c r="AL231" s="16"/>
      <c r="AM231" s="16"/>
      <c r="AN231" s="16"/>
      <c r="AO231" s="16"/>
      <c r="AP231" s="16"/>
      <c r="AQ231" s="16"/>
      <c r="AR231" s="16"/>
      <c r="AS231" s="16"/>
      <c r="AT231" s="16"/>
      <c r="AU231" s="16"/>
      <c r="AV231" s="16"/>
      <c r="AW231" s="16"/>
      <c r="AX231" s="16"/>
      <c r="AY231" s="16"/>
      <c r="AZ231" s="16"/>
      <c r="BA231" s="16"/>
      <c r="BB231" s="16"/>
      <c r="BC231" s="16"/>
      <c r="BD231" s="16"/>
      <c r="BE231" s="16"/>
      <c r="BF231" s="16"/>
      <c r="BG231" s="16"/>
      <c r="BH231" s="16"/>
      <c r="BI231" s="16"/>
      <c r="BJ231" s="16"/>
      <c r="BK231" s="16"/>
      <c r="BL231" s="16"/>
      <c r="BM231" s="16"/>
      <c r="BN231" s="16"/>
      <c r="BO231" s="16"/>
      <c r="BP231" s="16"/>
      <c r="BQ231" s="16"/>
      <c r="BR231" s="16"/>
      <c r="BS231" s="17"/>
    </row>
    <row r="232" spans="1:71" ht="35.1" customHeight="1">
      <c r="A232" s="12"/>
      <c r="B232" s="13"/>
      <c r="C232" s="14"/>
      <c r="D232" s="12"/>
      <c r="E232" s="13"/>
      <c r="F232" s="14"/>
      <c r="G232" s="12"/>
      <c r="H232" s="13"/>
      <c r="I232" s="14"/>
      <c r="J232" s="12"/>
      <c r="K232" s="13"/>
      <c r="L232" s="13"/>
      <c r="M232" s="14"/>
      <c r="N232" s="15" t="s">
        <v>7</v>
      </c>
      <c r="O232" s="16"/>
      <c r="P232" s="16"/>
      <c r="Q232" s="16"/>
      <c r="R232" s="17"/>
      <c r="S232" s="15" t="s">
        <v>8</v>
      </c>
      <c r="T232" s="16"/>
      <c r="U232" s="16"/>
      <c r="V232" s="16"/>
      <c r="W232" s="17"/>
      <c r="X232" s="15" t="s">
        <v>9</v>
      </c>
      <c r="Y232" s="16"/>
      <c r="Z232" s="16"/>
      <c r="AA232" s="16"/>
      <c r="AB232" s="17"/>
      <c r="AC232" s="15" t="s">
        <v>10</v>
      </c>
      <c r="AD232" s="16"/>
      <c r="AE232" s="16"/>
      <c r="AF232" s="16"/>
      <c r="AG232" s="17"/>
      <c r="AH232" s="89"/>
      <c r="AI232" s="90"/>
      <c r="AJ232" s="91"/>
      <c r="AK232" s="63" t="s">
        <v>52</v>
      </c>
      <c r="AL232" s="64"/>
      <c r="AM232" s="64"/>
      <c r="AN232" s="64"/>
      <c r="AO232" s="65"/>
      <c r="AP232" s="15" t="s">
        <v>53</v>
      </c>
      <c r="AQ232" s="16"/>
      <c r="AR232" s="16"/>
      <c r="AS232" s="17"/>
      <c r="AT232" s="63" t="s">
        <v>54</v>
      </c>
      <c r="AU232" s="64"/>
      <c r="AV232" s="65"/>
      <c r="AW232" s="63" t="s">
        <v>55</v>
      </c>
      <c r="AX232" s="64"/>
      <c r="AY232" s="64"/>
      <c r="AZ232" s="65"/>
      <c r="BA232" s="63" t="s">
        <v>56</v>
      </c>
      <c r="BB232" s="64"/>
      <c r="BC232" s="64"/>
      <c r="BD232" s="64"/>
      <c r="BE232" s="64"/>
      <c r="BF232" s="65"/>
      <c r="BG232" s="63" t="s">
        <v>57</v>
      </c>
      <c r="BH232" s="64"/>
      <c r="BI232" s="64"/>
      <c r="BJ232" s="65"/>
      <c r="BK232" s="63" t="s">
        <v>58</v>
      </c>
      <c r="BL232" s="64"/>
      <c r="BM232" s="64"/>
      <c r="BN232" s="64"/>
      <c r="BO232" s="65"/>
      <c r="BP232" s="63" t="s">
        <v>59</v>
      </c>
      <c r="BQ232" s="64"/>
      <c r="BR232" s="64"/>
      <c r="BS232" s="65"/>
    </row>
    <row r="233" spans="1:71" ht="14.1" customHeight="1">
      <c r="A233" s="30" t="s">
        <v>20</v>
      </c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F233" s="31"/>
      <c r="AG233" s="31"/>
      <c r="AH233" s="31"/>
      <c r="AI233" s="31"/>
      <c r="AJ233" s="32"/>
      <c r="AK233" s="18"/>
      <c r="AL233" s="19"/>
      <c r="AM233" s="19"/>
      <c r="AN233" s="19"/>
      <c r="AO233" s="20"/>
      <c r="AP233" s="18"/>
      <c r="AQ233" s="19"/>
      <c r="AR233" s="19"/>
      <c r="AS233" s="20"/>
      <c r="AT233" s="18"/>
      <c r="AU233" s="19"/>
      <c r="AV233" s="20"/>
      <c r="AW233" s="18"/>
      <c r="AX233" s="19"/>
      <c r="AY233" s="19"/>
      <c r="AZ233" s="20"/>
      <c r="BA233" s="18"/>
      <c r="BB233" s="19"/>
      <c r="BC233" s="19"/>
      <c r="BD233" s="19"/>
      <c r="BE233" s="19"/>
      <c r="BF233" s="20"/>
      <c r="BG233" s="18"/>
      <c r="BH233" s="19"/>
      <c r="BI233" s="19"/>
      <c r="BJ233" s="20"/>
      <c r="BK233" s="18"/>
      <c r="BL233" s="19"/>
      <c r="BM233" s="19"/>
      <c r="BN233" s="19"/>
      <c r="BO233" s="20"/>
      <c r="BP233" s="18"/>
      <c r="BQ233" s="19"/>
      <c r="BR233" s="19"/>
      <c r="BS233" s="20"/>
    </row>
    <row r="234" spans="1:71" ht="35.1" customHeight="1">
      <c r="A234" s="15" t="s">
        <v>172</v>
      </c>
      <c r="B234" s="16"/>
      <c r="C234" s="17"/>
      <c r="D234" s="18"/>
      <c r="E234" s="19"/>
      <c r="F234" s="20"/>
      <c r="G234" s="18"/>
      <c r="H234" s="19"/>
      <c r="I234" s="20"/>
      <c r="J234" s="33">
        <v>200</v>
      </c>
      <c r="K234" s="34"/>
      <c r="L234" s="34"/>
      <c r="M234" s="35"/>
      <c r="N234" s="36">
        <v>6.3</v>
      </c>
      <c r="O234" s="37"/>
      <c r="P234" s="37"/>
      <c r="Q234" s="37"/>
      <c r="R234" s="38"/>
      <c r="S234" s="36">
        <v>9.1999999999999993</v>
      </c>
      <c r="T234" s="37"/>
      <c r="U234" s="37"/>
      <c r="V234" s="37"/>
      <c r="W234" s="38"/>
      <c r="X234" s="36">
        <v>25.1</v>
      </c>
      <c r="Y234" s="37"/>
      <c r="Z234" s="37"/>
      <c r="AA234" s="37"/>
      <c r="AB234" s="38"/>
      <c r="AC234" s="36">
        <v>205.5</v>
      </c>
      <c r="AD234" s="37"/>
      <c r="AE234" s="37"/>
      <c r="AF234" s="37"/>
      <c r="AG234" s="38"/>
      <c r="AH234" s="15" t="s">
        <v>173</v>
      </c>
      <c r="AI234" s="16"/>
      <c r="AJ234" s="17"/>
      <c r="AK234" s="39">
        <v>190.82</v>
      </c>
      <c r="AL234" s="40"/>
      <c r="AM234" s="40"/>
      <c r="AN234" s="40"/>
      <c r="AO234" s="41"/>
      <c r="AP234" s="39">
        <v>23.18</v>
      </c>
      <c r="AQ234" s="40"/>
      <c r="AR234" s="40"/>
      <c r="AS234" s="41"/>
      <c r="AT234" s="36">
        <v>201.2</v>
      </c>
      <c r="AU234" s="37"/>
      <c r="AV234" s="38"/>
      <c r="AW234" s="39">
        <v>0.26</v>
      </c>
      <c r="AX234" s="40"/>
      <c r="AY234" s="40"/>
      <c r="AZ234" s="41"/>
      <c r="BA234" s="33">
        <v>0</v>
      </c>
      <c r="BB234" s="34"/>
      <c r="BC234" s="34"/>
      <c r="BD234" s="34"/>
      <c r="BE234" s="34"/>
      <c r="BF234" s="35"/>
      <c r="BG234" s="36">
        <v>0.1</v>
      </c>
      <c r="BH234" s="37"/>
      <c r="BI234" s="37"/>
      <c r="BJ234" s="38"/>
      <c r="BK234" s="36">
        <v>0.9</v>
      </c>
      <c r="BL234" s="37"/>
      <c r="BM234" s="37"/>
      <c r="BN234" s="37"/>
      <c r="BO234" s="38"/>
      <c r="BP234" s="36">
        <v>0.9</v>
      </c>
      <c r="BQ234" s="37"/>
      <c r="BR234" s="37"/>
      <c r="BS234" s="38"/>
    </row>
    <row r="235" spans="1:71" ht="11.1" customHeight="1">
      <c r="A235" s="15" t="s">
        <v>82</v>
      </c>
      <c r="B235" s="16"/>
      <c r="C235" s="17"/>
      <c r="D235" s="18"/>
      <c r="E235" s="19"/>
      <c r="F235" s="20"/>
      <c r="G235" s="18"/>
      <c r="H235" s="19"/>
      <c r="I235" s="20"/>
      <c r="J235" s="33">
        <v>200</v>
      </c>
      <c r="K235" s="34"/>
      <c r="L235" s="34"/>
      <c r="M235" s="35"/>
      <c r="N235" s="36">
        <v>6.2</v>
      </c>
      <c r="O235" s="37"/>
      <c r="P235" s="37"/>
      <c r="Q235" s="37"/>
      <c r="R235" s="38"/>
      <c r="S235" s="36">
        <v>6.4</v>
      </c>
      <c r="T235" s="37"/>
      <c r="U235" s="37"/>
      <c r="V235" s="37"/>
      <c r="W235" s="38"/>
      <c r="X235" s="39">
        <v>22.36</v>
      </c>
      <c r="Y235" s="40"/>
      <c r="Z235" s="40"/>
      <c r="AA235" s="40"/>
      <c r="AB235" s="41"/>
      <c r="AC235" s="39">
        <v>169.82</v>
      </c>
      <c r="AD235" s="40"/>
      <c r="AE235" s="40"/>
      <c r="AF235" s="40"/>
      <c r="AG235" s="41"/>
      <c r="AH235" s="15" t="s">
        <v>83</v>
      </c>
      <c r="AI235" s="16"/>
      <c r="AJ235" s="17"/>
      <c r="AK235" s="39">
        <v>221.14</v>
      </c>
      <c r="AL235" s="40"/>
      <c r="AM235" s="40"/>
      <c r="AN235" s="40"/>
      <c r="AO235" s="41"/>
      <c r="AP235" s="33">
        <v>0</v>
      </c>
      <c r="AQ235" s="34"/>
      <c r="AR235" s="34"/>
      <c r="AS235" s="35"/>
      <c r="AT235" s="33">
        <v>0</v>
      </c>
      <c r="AU235" s="34"/>
      <c r="AV235" s="35"/>
      <c r="AW235" s="33">
        <v>0</v>
      </c>
      <c r="AX235" s="34"/>
      <c r="AY235" s="34"/>
      <c r="AZ235" s="35"/>
      <c r="BA235" s="33">
        <v>0</v>
      </c>
      <c r="BB235" s="34"/>
      <c r="BC235" s="34"/>
      <c r="BD235" s="34"/>
      <c r="BE235" s="34"/>
      <c r="BF235" s="35"/>
      <c r="BG235" s="39">
        <v>0.04</v>
      </c>
      <c r="BH235" s="40"/>
      <c r="BI235" s="40"/>
      <c r="BJ235" s="41"/>
      <c r="BK235" s="39">
        <v>1.08</v>
      </c>
      <c r="BL235" s="40"/>
      <c r="BM235" s="40"/>
      <c r="BN235" s="40"/>
      <c r="BO235" s="41"/>
      <c r="BP235" s="36">
        <v>0.7</v>
      </c>
      <c r="BQ235" s="37"/>
      <c r="BR235" s="37"/>
      <c r="BS235" s="38"/>
    </row>
    <row r="236" spans="1:71" ht="23.1" customHeight="1">
      <c r="A236" s="15" t="s">
        <v>66</v>
      </c>
      <c r="B236" s="16"/>
      <c r="C236" s="17"/>
      <c r="D236" s="18"/>
      <c r="E236" s="19"/>
      <c r="F236" s="20"/>
      <c r="G236" s="18"/>
      <c r="H236" s="19"/>
      <c r="I236" s="20"/>
      <c r="J236" s="33">
        <v>60</v>
      </c>
      <c r="K236" s="34"/>
      <c r="L236" s="34"/>
      <c r="M236" s="35"/>
      <c r="N236" s="36">
        <v>3.9</v>
      </c>
      <c r="O236" s="37"/>
      <c r="P236" s="37"/>
      <c r="Q236" s="37"/>
      <c r="R236" s="38"/>
      <c r="S236" s="36">
        <v>7.7</v>
      </c>
      <c r="T236" s="37"/>
      <c r="U236" s="37"/>
      <c r="V236" s="37"/>
      <c r="W236" s="38"/>
      <c r="X236" s="36">
        <v>23.5</v>
      </c>
      <c r="Y236" s="37"/>
      <c r="Z236" s="37"/>
      <c r="AA236" s="37"/>
      <c r="AB236" s="38"/>
      <c r="AC236" s="36">
        <v>181.1</v>
      </c>
      <c r="AD236" s="37"/>
      <c r="AE236" s="37"/>
      <c r="AF236" s="37"/>
      <c r="AG236" s="38"/>
      <c r="AH236" s="15" t="s">
        <v>67</v>
      </c>
      <c r="AI236" s="16"/>
      <c r="AJ236" s="17"/>
      <c r="AK236" s="36">
        <v>2.4</v>
      </c>
      <c r="AL236" s="37"/>
      <c r="AM236" s="37"/>
      <c r="AN236" s="37"/>
      <c r="AO236" s="38"/>
      <c r="AP236" s="33">
        <v>0</v>
      </c>
      <c r="AQ236" s="34"/>
      <c r="AR236" s="34"/>
      <c r="AS236" s="35"/>
      <c r="AT236" s="33">
        <v>0</v>
      </c>
      <c r="AU236" s="34"/>
      <c r="AV236" s="35"/>
      <c r="AW236" s="33">
        <v>0</v>
      </c>
      <c r="AX236" s="34"/>
      <c r="AY236" s="34"/>
      <c r="AZ236" s="35"/>
      <c r="BA236" s="33">
        <v>0</v>
      </c>
      <c r="BB236" s="34"/>
      <c r="BC236" s="34"/>
      <c r="BD236" s="34"/>
      <c r="BE236" s="34"/>
      <c r="BF236" s="35"/>
      <c r="BG236" s="33">
        <v>0</v>
      </c>
      <c r="BH236" s="34"/>
      <c r="BI236" s="34"/>
      <c r="BJ236" s="35"/>
      <c r="BK236" s="33">
        <v>0</v>
      </c>
      <c r="BL236" s="34"/>
      <c r="BM236" s="34"/>
      <c r="BN236" s="34"/>
      <c r="BO236" s="35"/>
      <c r="BP236" s="39">
        <v>0.02</v>
      </c>
      <c r="BQ236" s="40"/>
      <c r="BR236" s="40"/>
      <c r="BS236" s="41"/>
    </row>
    <row r="237" spans="1:71" ht="11.1" customHeight="1">
      <c r="A237" s="15" t="s">
        <v>163</v>
      </c>
      <c r="B237" s="16"/>
      <c r="C237" s="17"/>
      <c r="D237" s="33">
        <v>150</v>
      </c>
      <c r="E237" s="34"/>
      <c r="F237" s="35"/>
      <c r="G237" s="33">
        <v>150</v>
      </c>
      <c r="H237" s="34"/>
      <c r="I237" s="35"/>
      <c r="J237" s="33">
        <v>150</v>
      </c>
      <c r="K237" s="34"/>
      <c r="L237" s="34"/>
      <c r="M237" s="35"/>
      <c r="N237" s="36">
        <v>0.9</v>
      </c>
      <c r="O237" s="37"/>
      <c r="P237" s="37"/>
      <c r="Q237" s="37"/>
      <c r="R237" s="38"/>
      <c r="S237" s="36">
        <v>0.2</v>
      </c>
      <c r="T237" s="37"/>
      <c r="U237" s="37"/>
      <c r="V237" s="37"/>
      <c r="W237" s="38"/>
      <c r="X237" s="36">
        <v>9.5</v>
      </c>
      <c r="Y237" s="37"/>
      <c r="Z237" s="37"/>
      <c r="AA237" s="37"/>
      <c r="AB237" s="38"/>
      <c r="AC237" s="36">
        <v>40</v>
      </c>
      <c r="AD237" s="37"/>
      <c r="AE237" s="37"/>
      <c r="AF237" s="37"/>
      <c r="AG237" s="38"/>
      <c r="AH237" s="15" t="s">
        <v>164</v>
      </c>
      <c r="AI237" s="16"/>
      <c r="AJ237" s="17"/>
      <c r="AK237" s="36">
        <v>35</v>
      </c>
      <c r="AL237" s="37"/>
      <c r="AM237" s="37"/>
      <c r="AN237" s="37"/>
      <c r="AO237" s="38"/>
      <c r="AP237" s="36">
        <v>11</v>
      </c>
      <c r="AQ237" s="37"/>
      <c r="AR237" s="37"/>
      <c r="AS237" s="38"/>
      <c r="AT237" s="36">
        <v>17</v>
      </c>
      <c r="AU237" s="37"/>
      <c r="AV237" s="38"/>
      <c r="AW237" s="33">
        <v>0</v>
      </c>
      <c r="AX237" s="34"/>
      <c r="AY237" s="34"/>
      <c r="AZ237" s="35"/>
      <c r="BA237" s="36">
        <v>0.2</v>
      </c>
      <c r="BB237" s="37"/>
      <c r="BC237" s="37"/>
      <c r="BD237" s="37"/>
      <c r="BE237" s="37"/>
      <c r="BF237" s="38"/>
      <c r="BG237" s="36">
        <v>0.1</v>
      </c>
      <c r="BH237" s="37"/>
      <c r="BI237" s="37"/>
      <c r="BJ237" s="38"/>
      <c r="BK237" s="36">
        <v>38</v>
      </c>
      <c r="BL237" s="37"/>
      <c r="BM237" s="37"/>
      <c r="BN237" s="37"/>
      <c r="BO237" s="38"/>
      <c r="BP237" s="36">
        <v>0.1</v>
      </c>
      <c r="BQ237" s="37"/>
      <c r="BR237" s="37"/>
      <c r="BS237" s="38"/>
    </row>
    <row r="238" spans="1:71" ht="11.1" customHeight="1">
      <c r="A238" s="18"/>
      <c r="B238" s="19"/>
      <c r="C238" s="20"/>
      <c r="D238" s="18"/>
      <c r="E238" s="19"/>
      <c r="F238" s="20"/>
      <c r="G238" s="18"/>
      <c r="H238" s="19"/>
      <c r="I238" s="20"/>
      <c r="J238" s="18"/>
      <c r="K238" s="19"/>
      <c r="L238" s="19"/>
      <c r="M238" s="20"/>
      <c r="N238" s="18"/>
      <c r="O238" s="19"/>
      <c r="P238" s="19"/>
      <c r="Q238" s="19"/>
      <c r="R238" s="20"/>
      <c r="S238" s="18"/>
      <c r="T238" s="19"/>
      <c r="U238" s="19"/>
      <c r="V238" s="19"/>
      <c r="W238" s="20"/>
      <c r="X238" s="18"/>
      <c r="Y238" s="19"/>
      <c r="Z238" s="19"/>
      <c r="AA238" s="19"/>
      <c r="AB238" s="20"/>
      <c r="AC238" s="18"/>
      <c r="AD238" s="19"/>
      <c r="AE238" s="19"/>
      <c r="AF238" s="19"/>
      <c r="AG238" s="20"/>
      <c r="AH238" s="18"/>
      <c r="AI238" s="19"/>
      <c r="AJ238" s="20"/>
      <c r="AK238" s="18"/>
      <c r="AL238" s="19"/>
      <c r="AM238" s="19"/>
      <c r="AN238" s="19"/>
      <c r="AO238" s="20"/>
      <c r="AP238" s="18"/>
      <c r="AQ238" s="19"/>
      <c r="AR238" s="19"/>
      <c r="AS238" s="20"/>
      <c r="AT238" s="18"/>
      <c r="AU238" s="19"/>
      <c r="AV238" s="20"/>
      <c r="AW238" s="18"/>
      <c r="AX238" s="19"/>
      <c r="AY238" s="19"/>
      <c r="AZ238" s="20"/>
      <c r="BA238" s="18"/>
      <c r="BB238" s="19"/>
      <c r="BC238" s="19"/>
      <c r="BD238" s="19"/>
      <c r="BE238" s="19"/>
      <c r="BF238" s="20"/>
      <c r="BG238" s="18"/>
      <c r="BH238" s="19"/>
      <c r="BI238" s="19"/>
      <c r="BJ238" s="20"/>
      <c r="BK238" s="18"/>
      <c r="BL238" s="19"/>
      <c r="BM238" s="19"/>
      <c r="BN238" s="19"/>
      <c r="BO238" s="20"/>
      <c r="BP238" s="18"/>
      <c r="BQ238" s="19"/>
      <c r="BR238" s="19"/>
      <c r="BS238" s="20"/>
    </row>
    <row r="239" spans="1:71" ht="11.1" customHeight="1">
      <c r="A239" s="18" t="s">
        <v>29</v>
      </c>
      <c r="B239" s="19"/>
      <c r="C239" s="20"/>
      <c r="D239" s="18"/>
      <c r="E239" s="19"/>
      <c r="F239" s="20"/>
      <c r="G239" s="18"/>
      <c r="H239" s="19"/>
      <c r="I239" s="20"/>
      <c r="J239" s="54">
        <v>610</v>
      </c>
      <c r="K239" s="55"/>
      <c r="L239" s="55"/>
      <c r="M239" s="56"/>
      <c r="N239" s="51">
        <v>17.3</v>
      </c>
      <c r="O239" s="52"/>
      <c r="P239" s="52"/>
      <c r="Q239" s="52"/>
      <c r="R239" s="53"/>
      <c r="S239" s="51">
        <v>23.5</v>
      </c>
      <c r="T239" s="52"/>
      <c r="U239" s="52"/>
      <c r="V239" s="52"/>
      <c r="W239" s="53"/>
      <c r="X239" s="48">
        <v>80.459999999999994</v>
      </c>
      <c r="Y239" s="49"/>
      <c r="Z239" s="49"/>
      <c r="AA239" s="49"/>
      <c r="AB239" s="50"/>
      <c r="AC239" s="48">
        <v>596.41999999999996</v>
      </c>
      <c r="AD239" s="49"/>
      <c r="AE239" s="49"/>
      <c r="AF239" s="49"/>
      <c r="AG239" s="50"/>
      <c r="AH239" s="18"/>
      <c r="AI239" s="19"/>
      <c r="AJ239" s="20"/>
      <c r="AK239" s="48">
        <v>449.36</v>
      </c>
      <c r="AL239" s="49"/>
      <c r="AM239" s="49"/>
      <c r="AN239" s="49"/>
      <c r="AO239" s="50"/>
      <c r="AP239" s="48">
        <v>34.18</v>
      </c>
      <c r="AQ239" s="49"/>
      <c r="AR239" s="49"/>
      <c r="AS239" s="50"/>
      <c r="AT239" s="51">
        <v>218.2</v>
      </c>
      <c r="AU239" s="52"/>
      <c r="AV239" s="53"/>
      <c r="AW239" s="48">
        <v>0.26</v>
      </c>
      <c r="AX239" s="49"/>
      <c r="AY239" s="49"/>
      <c r="AZ239" s="50"/>
      <c r="BA239" s="51">
        <v>0.2</v>
      </c>
      <c r="BB239" s="52"/>
      <c r="BC239" s="52"/>
      <c r="BD239" s="52"/>
      <c r="BE239" s="52"/>
      <c r="BF239" s="53"/>
      <c r="BG239" s="48">
        <v>0.24</v>
      </c>
      <c r="BH239" s="49"/>
      <c r="BI239" s="49"/>
      <c r="BJ239" s="50"/>
      <c r="BK239" s="48">
        <v>39.979999999999997</v>
      </c>
      <c r="BL239" s="49"/>
      <c r="BM239" s="49"/>
      <c r="BN239" s="49"/>
      <c r="BO239" s="50"/>
      <c r="BP239" s="48">
        <v>1.72</v>
      </c>
      <c r="BQ239" s="49"/>
      <c r="BR239" s="49"/>
      <c r="BS239" s="50"/>
    </row>
    <row r="240" spans="1:71" ht="14.1" customHeight="1">
      <c r="A240" s="30" t="s">
        <v>30</v>
      </c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F240" s="31"/>
      <c r="AG240" s="31"/>
      <c r="AH240" s="31"/>
      <c r="AI240" s="31"/>
      <c r="AJ240" s="32"/>
      <c r="AK240" s="18"/>
      <c r="AL240" s="19"/>
      <c r="AM240" s="19"/>
      <c r="AN240" s="19"/>
      <c r="AO240" s="20"/>
      <c r="AP240" s="18"/>
      <c r="AQ240" s="19"/>
      <c r="AR240" s="19"/>
      <c r="AS240" s="20"/>
      <c r="AT240" s="18"/>
      <c r="AU240" s="19"/>
      <c r="AV240" s="20"/>
      <c r="AW240" s="18"/>
      <c r="AX240" s="19"/>
      <c r="AY240" s="19"/>
      <c r="AZ240" s="20"/>
      <c r="BA240" s="18"/>
      <c r="BB240" s="19"/>
      <c r="BC240" s="19"/>
      <c r="BD240" s="19"/>
      <c r="BE240" s="19"/>
      <c r="BF240" s="20"/>
      <c r="BG240" s="18"/>
      <c r="BH240" s="19"/>
      <c r="BI240" s="19"/>
      <c r="BJ240" s="20"/>
      <c r="BK240" s="18"/>
      <c r="BL240" s="19"/>
      <c r="BM240" s="19"/>
      <c r="BN240" s="19"/>
      <c r="BO240" s="20"/>
      <c r="BP240" s="18"/>
      <c r="BQ240" s="19"/>
      <c r="BR240" s="19"/>
      <c r="BS240" s="20"/>
    </row>
    <row r="241" spans="1:71" ht="11.1" customHeight="1">
      <c r="A241" s="15" t="s">
        <v>31</v>
      </c>
      <c r="B241" s="16"/>
      <c r="C241" s="17"/>
      <c r="D241" s="18"/>
      <c r="E241" s="19"/>
      <c r="F241" s="20"/>
      <c r="G241" s="18"/>
      <c r="H241" s="19"/>
      <c r="I241" s="20"/>
      <c r="J241" s="54">
        <v>200</v>
      </c>
      <c r="K241" s="55"/>
      <c r="L241" s="55"/>
      <c r="M241" s="56"/>
      <c r="N241" s="48">
        <v>0.46</v>
      </c>
      <c r="O241" s="49"/>
      <c r="P241" s="49"/>
      <c r="Q241" s="49"/>
      <c r="R241" s="50"/>
      <c r="S241" s="54">
        <v>0</v>
      </c>
      <c r="T241" s="55"/>
      <c r="U241" s="55"/>
      <c r="V241" s="55"/>
      <c r="W241" s="56"/>
      <c r="X241" s="48">
        <v>11.96</v>
      </c>
      <c r="Y241" s="49"/>
      <c r="Z241" s="49"/>
      <c r="AA241" s="49"/>
      <c r="AB241" s="50"/>
      <c r="AC241" s="48">
        <v>51.75</v>
      </c>
      <c r="AD241" s="49"/>
      <c r="AE241" s="49"/>
      <c r="AF241" s="49"/>
      <c r="AG241" s="50"/>
      <c r="AH241" s="18" t="s">
        <v>32</v>
      </c>
      <c r="AI241" s="19"/>
      <c r="AJ241" s="20"/>
      <c r="AK241" s="51">
        <v>10.5</v>
      </c>
      <c r="AL241" s="52"/>
      <c r="AM241" s="52"/>
      <c r="AN241" s="52"/>
      <c r="AO241" s="53"/>
      <c r="AP241" s="51">
        <v>6</v>
      </c>
      <c r="AQ241" s="52"/>
      <c r="AR241" s="52"/>
      <c r="AS241" s="53"/>
      <c r="AT241" s="51">
        <v>10.5</v>
      </c>
      <c r="AU241" s="52"/>
      <c r="AV241" s="53"/>
      <c r="AW241" s="54">
        <v>0</v>
      </c>
      <c r="AX241" s="55"/>
      <c r="AY241" s="55"/>
      <c r="AZ241" s="56"/>
      <c r="BA241" s="54">
        <v>0</v>
      </c>
      <c r="BB241" s="55"/>
      <c r="BC241" s="55"/>
      <c r="BD241" s="55"/>
      <c r="BE241" s="55"/>
      <c r="BF241" s="56"/>
      <c r="BG241" s="54">
        <v>0</v>
      </c>
      <c r="BH241" s="55"/>
      <c r="BI241" s="55"/>
      <c r="BJ241" s="56"/>
      <c r="BK241" s="51">
        <v>3</v>
      </c>
      <c r="BL241" s="52"/>
      <c r="BM241" s="52"/>
      <c r="BN241" s="52"/>
      <c r="BO241" s="53"/>
      <c r="BP241" s="51">
        <v>2.1</v>
      </c>
      <c r="BQ241" s="52"/>
      <c r="BR241" s="52"/>
      <c r="BS241" s="53"/>
    </row>
    <row r="242" spans="1:71" ht="14.1" customHeight="1">
      <c r="A242" s="30" t="s">
        <v>33</v>
      </c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F242" s="31"/>
      <c r="AG242" s="31"/>
      <c r="AH242" s="31"/>
      <c r="AI242" s="31"/>
      <c r="AJ242" s="32"/>
      <c r="AK242" s="18"/>
      <c r="AL242" s="19"/>
      <c r="AM242" s="19"/>
      <c r="AN242" s="19"/>
      <c r="AO242" s="20"/>
      <c r="AP242" s="18"/>
      <c r="AQ242" s="19"/>
      <c r="AR242" s="19"/>
      <c r="AS242" s="20"/>
      <c r="AT242" s="18"/>
      <c r="AU242" s="19"/>
      <c r="AV242" s="20"/>
      <c r="AW242" s="18"/>
      <c r="AX242" s="19"/>
      <c r="AY242" s="19"/>
      <c r="AZ242" s="20"/>
      <c r="BA242" s="18"/>
      <c r="BB242" s="19"/>
      <c r="BC242" s="19"/>
      <c r="BD242" s="19"/>
      <c r="BE242" s="19"/>
      <c r="BF242" s="20"/>
      <c r="BG242" s="18"/>
      <c r="BH242" s="19"/>
      <c r="BI242" s="19"/>
      <c r="BJ242" s="20"/>
      <c r="BK242" s="18"/>
      <c r="BL242" s="19"/>
      <c r="BM242" s="19"/>
      <c r="BN242" s="19"/>
      <c r="BO242" s="20"/>
      <c r="BP242" s="18"/>
      <c r="BQ242" s="19"/>
      <c r="BR242" s="19"/>
      <c r="BS242" s="20"/>
    </row>
    <row r="243" spans="1:71" ht="33.9" customHeight="1">
      <c r="A243" s="15" t="s">
        <v>174</v>
      </c>
      <c r="B243" s="16"/>
      <c r="C243" s="17"/>
      <c r="D243" s="18"/>
      <c r="E243" s="19"/>
      <c r="F243" s="20"/>
      <c r="G243" s="18"/>
      <c r="H243" s="19"/>
      <c r="I243" s="20"/>
      <c r="J243" s="33">
        <v>200</v>
      </c>
      <c r="K243" s="34"/>
      <c r="L243" s="34"/>
      <c r="M243" s="35"/>
      <c r="N243" s="36">
        <v>1.4</v>
      </c>
      <c r="O243" s="37"/>
      <c r="P243" s="37"/>
      <c r="Q243" s="37"/>
      <c r="R243" s="38"/>
      <c r="S243" s="36">
        <v>3.52</v>
      </c>
      <c r="T243" s="37"/>
      <c r="U243" s="37"/>
      <c r="V243" s="37"/>
      <c r="W243" s="38"/>
      <c r="X243" s="36">
        <v>9.36</v>
      </c>
      <c r="Y243" s="37"/>
      <c r="Z243" s="37"/>
      <c r="AA243" s="37"/>
      <c r="AB243" s="38"/>
      <c r="AC243" s="36">
        <v>74.400000000000006</v>
      </c>
      <c r="AD243" s="37"/>
      <c r="AE243" s="37"/>
      <c r="AF243" s="37"/>
      <c r="AG243" s="38"/>
      <c r="AH243" s="15" t="s">
        <v>175</v>
      </c>
      <c r="AI243" s="16"/>
      <c r="AJ243" s="17"/>
      <c r="AK243" s="39">
        <v>60.86</v>
      </c>
      <c r="AL243" s="40"/>
      <c r="AM243" s="40"/>
      <c r="AN243" s="40"/>
      <c r="AO243" s="41"/>
      <c r="AP243" s="33">
        <v>0</v>
      </c>
      <c r="AQ243" s="34"/>
      <c r="AR243" s="34"/>
      <c r="AS243" s="35"/>
      <c r="AT243" s="33">
        <v>0</v>
      </c>
      <c r="AU243" s="34"/>
      <c r="AV243" s="35"/>
      <c r="AW243" s="33">
        <v>0</v>
      </c>
      <c r="AX243" s="34"/>
      <c r="AY243" s="34"/>
      <c r="AZ243" s="35"/>
      <c r="BA243" s="33">
        <v>0</v>
      </c>
      <c r="BB243" s="34"/>
      <c r="BC243" s="34"/>
      <c r="BD243" s="34"/>
      <c r="BE243" s="34"/>
      <c r="BF243" s="35"/>
      <c r="BG243" s="39">
        <v>0.09</v>
      </c>
      <c r="BH243" s="40"/>
      <c r="BI243" s="40"/>
      <c r="BJ243" s="41"/>
      <c r="BK243" s="39">
        <v>13.2</v>
      </c>
      <c r="BL243" s="40"/>
      <c r="BM243" s="40"/>
      <c r="BN243" s="40"/>
      <c r="BO243" s="41"/>
      <c r="BP243" s="39">
        <v>1.8</v>
      </c>
      <c r="BQ243" s="40"/>
      <c r="BR243" s="40"/>
      <c r="BS243" s="41"/>
    </row>
    <row r="244" spans="1:71" ht="35.1" customHeight="1">
      <c r="A244" s="15" t="s">
        <v>176</v>
      </c>
      <c r="B244" s="16"/>
      <c r="C244" s="17"/>
      <c r="D244" s="18"/>
      <c r="E244" s="19"/>
      <c r="F244" s="20"/>
      <c r="G244" s="18"/>
      <c r="H244" s="19"/>
      <c r="I244" s="20"/>
      <c r="J244" s="33">
        <v>80</v>
      </c>
      <c r="K244" s="34"/>
      <c r="L244" s="34"/>
      <c r="M244" s="35"/>
      <c r="N244" s="36">
        <v>10.24</v>
      </c>
      <c r="O244" s="37"/>
      <c r="P244" s="37"/>
      <c r="Q244" s="37"/>
      <c r="R244" s="38"/>
      <c r="S244" s="36">
        <v>10.16</v>
      </c>
      <c r="T244" s="37"/>
      <c r="U244" s="37"/>
      <c r="V244" s="37"/>
      <c r="W244" s="38"/>
      <c r="X244" s="36">
        <v>3.68</v>
      </c>
      <c r="Y244" s="37"/>
      <c r="Z244" s="37"/>
      <c r="AA244" s="37"/>
      <c r="AB244" s="38"/>
      <c r="AC244" s="36">
        <v>147.19999999999999</v>
      </c>
      <c r="AD244" s="37"/>
      <c r="AE244" s="37"/>
      <c r="AF244" s="37"/>
      <c r="AG244" s="38"/>
      <c r="AH244" s="18" t="s">
        <v>129</v>
      </c>
      <c r="AI244" s="19"/>
      <c r="AJ244" s="20"/>
      <c r="AK244" s="36">
        <v>13.36</v>
      </c>
      <c r="AL244" s="37"/>
      <c r="AM244" s="37"/>
      <c r="AN244" s="37"/>
      <c r="AO244" s="38"/>
      <c r="AP244" s="33">
        <v>0</v>
      </c>
      <c r="AQ244" s="34"/>
      <c r="AR244" s="34"/>
      <c r="AS244" s="35"/>
      <c r="AT244" s="33">
        <v>0</v>
      </c>
      <c r="AU244" s="34"/>
      <c r="AV244" s="35"/>
      <c r="AW244" s="33">
        <v>0</v>
      </c>
      <c r="AX244" s="34"/>
      <c r="AY244" s="34"/>
      <c r="AZ244" s="35"/>
      <c r="BA244" s="33">
        <v>0</v>
      </c>
      <c r="BB244" s="34"/>
      <c r="BC244" s="34"/>
      <c r="BD244" s="34"/>
      <c r="BE244" s="34"/>
      <c r="BF244" s="35"/>
      <c r="BG244" s="36">
        <v>0</v>
      </c>
      <c r="BH244" s="37"/>
      <c r="BI244" s="37"/>
      <c r="BJ244" s="38"/>
      <c r="BK244" s="36">
        <v>0.2</v>
      </c>
      <c r="BL244" s="37"/>
      <c r="BM244" s="37"/>
      <c r="BN244" s="37"/>
      <c r="BO244" s="38"/>
      <c r="BP244" s="36">
        <v>1.6</v>
      </c>
      <c r="BQ244" s="37"/>
      <c r="BR244" s="37"/>
      <c r="BS244" s="38"/>
    </row>
    <row r="245" spans="1:71" ht="23.1" customHeight="1">
      <c r="A245" s="15" t="s">
        <v>177</v>
      </c>
      <c r="B245" s="16"/>
      <c r="C245" s="17"/>
      <c r="D245" s="18"/>
      <c r="E245" s="19"/>
      <c r="F245" s="20"/>
      <c r="G245" s="18"/>
      <c r="H245" s="19"/>
      <c r="I245" s="20"/>
      <c r="J245" s="33">
        <v>150</v>
      </c>
      <c r="K245" s="34"/>
      <c r="L245" s="34"/>
      <c r="M245" s="35"/>
      <c r="N245" s="39">
        <v>8.73</v>
      </c>
      <c r="O245" s="40"/>
      <c r="P245" s="40"/>
      <c r="Q245" s="40"/>
      <c r="R245" s="41"/>
      <c r="S245" s="39">
        <v>5.43</v>
      </c>
      <c r="T245" s="40"/>
      <c r="U245" s="40"/>
      <c r="V245" s="40"/>
      <c r="W245" s="41"/>
      <c r="X245" s="36">
        <v>45</v>
      </c>
      <c r="Y245" s="37"/>
      <c r="Z245" s="37"/>
      <c r="AA245" s="37"/>
      <c r="AB245" s="38"/>
      <c r="AC245" s="39">
        <v>263.81</v>
      </c>
      <c r="AD245" s="40"/>
      <c r="AE245" s="40"/>
      <c r="AF245" s="40"/>
      <c r="AG245" s="41"/>
      <c r="AH245" s="15" t="s">
        <v>178</v>
      </c>
      <c r="AI245" s="16"/>
      <c r="AJ245" s="17"/>
      <c r="AK245" s="39">
        <v>69.180000000000007</v>
      </c>
      <c r="AL245" s="40"/>
      <c r="AM245" s="40"/>
      <c r="AN245" s="40"/>
      <c r="AO245" s="41"/>
      <c r="AP245" s="39">
        <v>17.39</v>
      </c>
      <c r="AQ245" s="40"/>
      <c r="AR245" s="40"/>
      <c r="AS245" s="41"/>
      <c r="AT245" s="39">
        <v>73.97</v>
      </c>
      <c r="AU245" s="40"/>
      <c r="AV245" s="41"/>
      <c r="AW245" s="39">
        <v>0.09</v>
      </c>
      <c r="AX245" s="40"/>
      <c r="AY245" s="40"/>
      <c r="AZ245" s="41"/>
      <c r="BA245" s="33">
        <v>0</v>
      </c>
      <c r="BB245" s="34"/>
      <c r="BC245" s="34"/>
      <c r="BD245" s="34"/>
      <c r="BE245" s="34"/>
      <c r="BF245" s="35"/>
      <c r="BG245" s="39">
        <v>0.02</v>
      </c>
      <c r="BH245" s="40"/>
      <c r="BI245" s="40"/>
      <c r="BJ245" s="41"/>
      <c r="BK245" s="39">
        <v>0.23</v>
      </c>
      <c r="BL245" s="40"/>
      <c r="BM245" s="40"/>
      <c r="BN245" s="40"/>
      <c r="BO245" s="41"/>
      <c r="BP245" s="39">
        <v>0.56000000000000005</v>
      </c>
      <c r="BQ245" s="40"/>
      <c r="BR245" s="40"/>
      <c r="BS245" s="41"/>
    </row>
    <row r="246" spans="1:71" ht="12" customHeight="1">
      <c r="A246" s="15" t="s">
        <v>156</v>
      </c>
      <c r="B246" s="16"/>
      <c r="C246" s="17"/>
      <c r="D246" s="36">
        <v>103.1</v>
      </c>
      <c r="E246" s="37"/>
      <c r="F246" s="38"/>
      <c r="G246" s="33">
        <v>100</v>
      </c>
      <c r="H246" s="34"/>
      <c r="I246" s="35"/>
      <c r="J246" s="33">
        <v>100</v>
      </c>
      <c r="K246" s="34"/>
      <c r="L246" s="34"/>
      <c r="M246" s="35"/>
      <c r="N246" s="36">
        <v>0.3</v>
      </c>
      <c r="O246" s="37"/>
      <c r="P246" s="37"/>
      <c r="Q246" s="37"/>
      <c r="R246" s="38"/>
      <c r="S246" s="36">
        <v>0.1</v>
      </c>
      <c r="T246" s="37"/>
      <c r="U246" s="37"/>
      <c r="V246" s="37"/>
      <c r="W246" s="38"/>
      <c r="X246" s="36">
        <v>1.1000000000000001</v>
      </c>
      <c r="Y246" s="37"/>
      <c r="Z246" s="37"/>
      <c r="AA246" s="37"/>
      <c r="AB246" s="38"/>
      <c r="AC246" s="36">
        <v>7.2</v>
      </c>
      <c r="AD246" s="37"/>
      <c r="AE246" s="37"/>
      <c r="AF246" s="37"/>
      <c r="AG246" s="38"/>
      <c r="AH246" s="15" t="s">
        <v>157</v>
      </c>
      <c r="AI246" s="16"/>
      <c r="AJ246" s="17"/>
      <c r="AK246" s="36">
        <v>4.2</v>
      </c>
      <c r="AL246" s="37"/>
      <c r="AM246" s="37"/>
      <c r="AN246" s="37"/>
      <c r="AO246" s="38"/>
      <c r="AP246" s="33">
        <v>6</v>
      </c>
      <c r="AQ246" s="34"/>
      <c r="AR246" s="34"/>
      <c r="AS246" s="35"/>
      <c r="AT246" s="36">
        <v>7.9</v>
      </c>
      <c r="AU246" s="37"/>
      <c r="AV246" s="38"/>
      <c r="AW246" s="36">
        <v>0.1</v>
      </c>
      <c r="AX246" s="37"/>
      <c r="AY246" s="37"/>
      <c r="AZ246" s="38"/>
      <c r="BA246" s="36">
        <v>0.1</v>
      </c>
      <c r="BB246" s="37"/>
      <c r="BC246" s="37"/>
      <c r="BD246" s="37"/>
      <c r="BE246" s="37"/>
      <c r="BF246" s="38"/>
      <c r="BG246" s="33">
        <v>0</v>
      </c>
      <c r="BH246" s="34"/>
      <c r="BI246" s="34"/>
      <c r="BJ246" s="35"/>
      <c r="BK246" s="36">
        <v>7.6</v>
      </c>
      <c r="BL246" s="37"/>
      <c r="BM246" s="37"/>
      <c r="BN246" s="37"/>
      <c r="BO246" s="38"/>
      <c r="BP246" s="36">
        <v>0.3</v>
      </c>
      <c r="BQ246" s="37"/>
      <c r="BR246" s="37"/>
      <c r="BS246" s="38"/>
    </row>
    <row r="247" spans="1:71" ht="23.1" customHeight="1">
      <c r="A247" s="15" t="s">
        <v>179</v>
      </c>
      <c r="B247" s="16"/>
      <c r="C247" s="17"/>
      <c r="D247" s="18"/>
      <c r="E247" s="19"/>
      <c r="F247" s="20"/>
      <c r="G247" s="18"/>
      <c r="H247" s="19"/>
      <c r="I247" s="20"/>
      <c r="J247" s="33">
        <v>200</v>
      </c>
      <c r="K247" s="34"/>
      <c r="L247" s="34"/>
      <c r="M247" s="35"/>
      <c r="N247" s="39">
        <v>7.76</v>
      </c>
      <c r="O247" s="40"/>
      <c r="P247" s="40"/>
      <c r="Q247" s="40"/>
      <c r="R247" s="41"/>
      <c r="S247" s="39">
        <v>7.76</v>
      </c>
      <c r="T247" s="40"/>
      <c r="U247" s="40"/>
      <c r="V247" s="40"/>
      <c r="W247" s="41"/>
      <c r="X247" s="39">
        <v>17.86</v>
      </c>
      <c r="Y247" s="40"/>
      <c r="Z247" s="40"/>
      <c r="AA247" s="40"/>
      <c r="AB247" s="41"/>
      <c r="AC247" s="39">
        <v>69.38</v>
      </c>
      <c r="AD247" s="40"/>
      <c r="AE247" s="40"/>
      <c r="AF247" s="40"/>
      <c r="AG247" s="41"/>
      <c r="AH247" s="15" t="s">
        <v>77</v>
      </c>
      <c r="AI247" s="16"/>
      <c r="AJ247" s="17"/>
      <c r="AK247" s="39">
        <v>14.22</v>
      </c>
      <c r="AL247" s="40"/>
      <c r="AM247" s="40"/>
      <c r="AN247" s="40"/>
      <c r="AO247" s="41"/>
      <c r="AP247" s="39">
        <v>4.1399999999999997</v>
      </c>
      <c r="AQ247" s="40"/>
      <c r="AR247" s="40"/>
      <c r="AS247" s="41"/>
      <c r="AT247" s="39">
        <v>2.14</v>
      </c>
      <c r="AU247" s="40"/>
      <c r="AV247" s="41"/>
      <c r="AW247" s="33">
        <v>0</v>
      </c>
      <c r="AX247" s="34"/>
      <c r="AY247" s="34"/>
      <c r="AZ247" s="35"/>
      <c r="BA247" s="33">
        <v>0</v>
      </c>
      <c r="BB247" s="34"/>
      <c r="BC247" s="34"/>
      <c r="BD247" s="34"/>
      <c r="BE247" s="34"/>
      <c r="BF247" s="35"/>
      <c r="BG247" s="57">
        <v>6.0000000000000001E-3</v>
      </c>
      <c r="BH247" s="58"/>
      <c r="BI247" s="58"/>
      <c r="BJ247" s="59"/>
      <c r="BK247" s="36">
        <v>3.2</v>
      </c>
      <c r="BL247" s="37"/>
      <c r="BM247" s="37"/>
      <c r="BN247" s="37"/>
      <c r="BO247" s="38"/>
      <c r="BP247" s="39">
        <v>0.48</v>
      </c>
      <c r="BQ247" s="40"/>
      <c r="BR247" s="40"/>
      <c r="BS247" s="41"/>
    </row>
    <row r="248" spans="1:71" ht="11.1" customHeight="1">
      <c r="A248" s="15" t="s">
        <v>45</v>
      </c>
      <c r="B248" s="16"/>
      <c r="C248" s="17"/>
      <c r="D248" s="18"/>
      <c r="E248" s="19"/>
      <c r="F248" s="20"/>
      <c r="G248" s="18"/>
      <c r="H248" s="19"/>
      <c r="I248" s="20"/>
      <c r="J248" s="33">
        <v>80</v>
      </c>
      <c r="K248" s="34"/>
      <c r="L248" s="34"/>
      <c r="M248" s="35"/>
      <c r="N248" s="36">
        <v>3.8</v>
      </c>
      <c r="O248" s="37"/>
      <c r="P248" s="37"/>
      <c r="Q248" s="37"/>
      <c r="R248" s="38"/>
      <c r="S248" s="39">
        <v>0.36</v>
      </c>
      <c r="T248" s="40"/>
      <c r="U248" s="40"/>
      <c r="V248" s="40"/>
      <c r="W248" s="41"/>
      <c r="X248" s="39">
        <v>29.85</v>
      </c>
      <c r="Y248" s="40"/>
      <c r="Z248" s="40"/>
      <c r="AA248" s="40"/>
      <c r="AB248" s="41"/>
      <c r="AC248" s="33">
        <v>113</v>
      </c>
      <c r="AD248" s="34"/>
      <c r="AE248" s="34"/>
      <c r="AF248" s="34"/>
      <c r="AG248" s="35"/>
      <c r="AH248" s="15" t="s">
        <v>78</v>
      </c>
      <c r="AI248" s="16"/>
      <c r="AJ248" s="17"/>
      <c r="AK248" s="36">
        <v>5.2</v>
      </c>
      <c r="AL248" s="37"/>
      <c r="AM248" s="37"/>
      <c r="AN248" s="37"/>
      <c r="AO248" s="38"/>
      <c r="AP248" s="39">
        <v>0.32</v>
      </c>
      <c r="AQ248" s="40"/>
      <c r="AR248" s="40"/>
      <c r="AS248" s="41"/>
      <c r="AT248" s="33">
        <v>0</v>
      </c>
      <c r="AU248" s="34"/>
      <c r="AV248" s="35"/>
      <c r="AW248" s="33">
        <v>0</v>
      </c>
      <c r="AX248" s="34"/>
      <c r="AY248" s="34"/>
      <c r="AZ248" s="35"/>
      <c r="BA248" s="33">
        <v>0</v>
      </c>
      <c r="BB248" s="34"/>
      <c r="BC248" s="34"/>
      <c r="BD248" s="34"/>
      <c r="BE248" s="34"/>
      <c r="BF248" s="35"/>
      <c r="BG248" s="57">
        <v>3.2000000000000001E-2</v>
      </c>
      <c r="BH248" s="58"/>
      <c r="BI248" s="58"/>
      <c r="BJ248" s="59"/>
      <c r="BK248" s="57">
        <v>1.6E-2</v>
      </c>
      <c r="BL248" s="58"/>
      <c r="BM248" s="58"/>
      <c r="BN248" s="58"/>
      <c r="BO248" s="59"/>
      <c r="BP248" s="33">
        <v>0</v>
      </c>
      <c r="BQ248" s="34"/>
      <c r="BR248" s="34"/>
      <c r="BS248" s="35"/>
    </row>
    <row r="249" spans="1:71" ht="11.1" customHeight="1">
      <c r="A249" s="15" t="s">
        <v>47</v>
      </c>
      <c r="B249" s="16"/>
      <c r="C249" s="17"/>
      <c r="D249" s="18"/>
      <c r="E249" s="19"/>
      <c r="F249" s="20"/>
      <c r="G249" s="18"/>
      <c r="H249" s="19"/>
      <c r="I249" s="20"/>
      <c r="J249" s="33">
        <v>70</v>
      </c>
      <c r="K249" s="34"/>
      <c r="L249" s="34"/>
      <c r="M249" s="35"/>
      <c r="N249" s="36">
        <v>3.2</v>
      </c>
      <c r="O249" s="37"/>
      <c r="P249" s="37"/>
      <c r="Q249" s="37"/>
      <c r="R249" s="38"/>
      <c r="S249" s="36">
        <v>0.6</v>
      </c>
      <c r="T249" s="37"/>
      <c r="U249" s="37"/>
      <c r="V249" s="37"/>
      <c r="W249" s="38"/>
      <c r="X249" s="36">
        <v>16.2</v>
      </c>
      <c r="Y249" s="37"/>
      <c r="Z249" s="37"/>
      <c r="AA249" s="37"/>
      <c r="AB249" s="38"/>
      <c r="AC249" s="36">
        <v>84.5</v>
      </c>
      <c r="AD249" s="37"/>
      <c r="AE249" s="37"/>
      <c r="AF249" s="37"/>
      <c r="AG249" s="38"/>
      <c r="AH249" s="15" t="s">
        <v>79</v>
      </c>
      <c r="AI249" s="16"/>
      <c r="AJ249" s="17"/>
      <c r="AK249" s="36">
        <v>8.5</v>
      </c>
      <c r="AL249" s="37"/>
      <c r="AM249" s="37"/>
      <c r="AN249" s="37"/>
      <c r="AO249" s="38"/>
      <c r="AP249" s="33">
        <v>0</v>
      </c>
      <c r="AQ249" s="34"/>
      <c r="AR249" s="34"/>
      <c r="AS249" s="35"/>
      <c r="AT249" s="33">
        <v>0</v>
      </c>
      <c r="AU249" s="34"/>
      <c r="AV249" s="35"/>
      <c r="AW249" s="33">
        <v>0</v>
      </c>
      <c r="AX249" s="34"/>
      <c r="AY249" s="34"/>
      <c r="AZ249" s="35"/>
      <c r="BA249" s="33">
        <v>0</v>
      </c>
      <c r="BB249" s="34"/>
      <c r="BC249" s="34"/>
      <c r="BD249" s="34"/>
      <c r="BE249" s="34"/>
      <c r="BF249" s="35"/>
      <c r="BG249" s="57">
        <v>4.4999999999999998E-2</v>
      </c>
      <c r="BH249" s="58"/>
      <c r="BI249" s="58"/>
      <c r="BJ249" s="59"/>
      <c r="BK249" s="33">
        <v>0</v>
      </c>
      <c r="BL249" s="34"/>
      <c r="BM249" s="34"/>
      <c r="BN249" s="34"/>
      <c r="BO249" s="35"/>
      <c r="BP249" s="39">
        <v>0.95</v>
      </c>
      <c r="BQ249" s="40"/>
      <c r="BR249" s="40"/>
      <c r="BS249" s="41"/>
    </row>
    <row r="250" spans="1:71" ht="11.1" customHeight="1">
      <c r="A250" s="18"/>
      <c r="B250" s="19"/>
      <c r="C250" s="20"/>
      <c r="D250" s="18"/>
      <c r="E250" s="19"/>
      <c r="F250" s="20"/>
      <c r="G250" s="18"/>
      <c r="H250" s="19"/>
      <c r="I250" s="20"/>
      <c r="J250" s="18"/>
      <c r="K250" s="19"/>
      <c r="L250" s="19"/>
      <c r="M250" s="20"/>
      <c r="N250" s="18"/>
      <c r="O250" s="19"/>
      <c r="P250" s="19"/>
      <c r="Q250" s="19"/>
      <c r="R250" s="20"/>
      <c r="S250" s="18"/>
      <c r="T250" s="19"/>
      <c r="U250" s="19"/>
      <c r="V250" s="19"/>
      <c r="W250" s="20"/>
      <c r="X250" s="18"/>
      <c r="Y250" s="19"/>
      <c r="Z250" s="19"/>
      <c r="AA250" s="19"/>
      <c r="AB250" s="20"/>
      <c r="AC250" s="18"/>
      <c r="AD250" s="19"/>
      <c r="AE250" s="19"/>
      <c r="AF250" s="19"/>
      <c r="AG250" s="20"/>
      <c r="AH250" s="18"/>
      <c r="AI250" s="19"/>
      <c r="AJ250" s="20"/>
      <c r="AK250" s="18"/>
      <c r="AL250" s="19"/>
      <c r="AM250" s="19"/>
      <c r="AN250" s="19"/>
      <c r="AO250" s="20"/>
      <c r="AP250" s="18"/>
      <c r="AQ250" s="19"/>
      <c r="AR250" s="19"/>
      <c r="AS250" s="20"/>
      <c r="AT250" s="18"/>
      <c r="AU250" s="19"/>
      <c r="AV250" s="20"/>
      <c r="AW250" s="18"/>
      <c r="AX250" s="19"/>
      <c r="AY250" s="19"/>
      <c r="AZ250" s="20"/>
      <c r="BA250" s="18"/>
      <c r="BB250" s="19"/>
      <c r="BC250" s="19"/>
      <c r="BD250" s="19"/>
      <c r="BE250" s="19"/>
      <c r="BF250" s="20"/>
      <c r="BG250" s="18"/>
      <c r="BH250" s="19"/>
      <c r="BI250" s="19"/>
      <c r="BJ250" s="20"/>
      <c r="BK250" s="18"/>
      <c r="BL250" s="19"/>
      <c r="BM250" s="19"/>
      <c r="BN250" s="19"/>
      <c r="BO250" s="20"/>
      <c r="BP250" s="18"/>
      <c r="BQ250" s="19"/>
      <c r="BR250" s="19"/>
      <c r="BS250" s="20"/>
    </row>
    <row r="251" spans="1:71" ht="11.1" customHeight="1">
      <c r="A251" s="18" t="s">
        <v>49</v>
      </c>
      <c r="B251" s="19"/>
      <c r="C251" s="20"/>
      <c r="D251" s="18"/>
      <c r="E251" s="19"/>
      <c r="F251" s="20"/>
      <c r="G251" s="18"/>
      <c r="H251" s="19"/>
      <c r="I251" s="20"/>
      <c r="J251" s="54">
        <f>SUM(J243:J250)</f>
        <v>880</v>
      </c>
      <c r="K251" s="55"/>
      <c r="L251" s="55"/>
      <c r="M251" s="56"/>
      <c r="N251" s="51">
        <f>SUM(N243:N250)</f>
        <v>35.43</v>
      </c>
      <c r="O251" s="52"/>
      <c r="P251" s="52"/>
      <c r="Q251" s="52"/>
      <c r="R251" s="53"/>
      <c r="S251" s="48">
        <f>SUM(S243:S250)</f>
        <v>27.93</v>
      </c>
      <c r="T251" s="49"/>
      <c r="U251" s="49"/>
      <c r="V251" s="49"/>
      <c r="W251" s="50"/>
      <c r="X251" s="48">
        <f>SUM(X243:X250)</f>
        <v>123.05</v>
      </c>
      <c r="Y251" s="49"/>
      <c r="Z251" s="49"/>
      <c r="AA251" s="49"/>
      <c r="AB251" s="50"/>
      <c r="AC251" s="48">
        <f>SUM(AC243:AC250)</f>
        <v>759.49</v>
      </c>
      <c r="AD251" s="49"/>
      <c r="AE251" s="49"/>
      <c r="AF251" s="49"/>
      <c r="AG251" s="50"/>
      <c r="AH251" s="18"/>
      <c r="AI251" s="19"/>
      <c r="AJ251" s="20"/>
      <c r="AK251" s="48">
        <f>SUM(AK243:AK250)</f>
        <v>175.51999999999998</v>
      </c>
      <c r="AL251" s="49"/>
      <c r="AM251" s="49"/>
      <c r="AN251" s="49"/>
      <c r="AO251" s="50"/>
      <c r="AP251" s="48">
        <f>SUM(AP243:AP250)</f>
        <v>27.85</v>
      </c>
      <c r="AQ251" s="49"/>
      <c r="AR251" s="49"/>
      <c r="AS251" s="50"/>
      <c r="AT251" s="48">
        <f>SUM(AT243:AT250)</f>
        <v>84.01</v>
      </c>
      <c r="AU251" s="49"/>
      <c r="AV251" s="50"/>
      <c r="AW251" s="48">
        <f>SUM(AW243:AW250)</f>
        <v>0.19</v>
      </c>
      <c r="AX251" s="49"/>
      <c r="AY251" s="49"/>
      <c r="AZ251" s="50"/>
      <c r="BA251" s="51">
        <f>SUM(BA243:BA250)</f>
        <v>0.1</v>
      </c>
      <c r="BB251" s="52"/>
      <c r="BC251" s="52"/>
      <c r="BD251" s="52"/>
      <c r="BE251" s="52"/>
      <c r="BF251" s="53"/>
      <c r="BG251" s="60">
        <f>SUM(BG243:BG250)</f>
        <v>0.193</v>
      </c>
      <c r="BH251" s="61"/>
      <c r="BI251" s="61"/>
      <c r="BJ251" s="62"/>
      <c r="BK251" s="60">
        <f>SUM(BK243:BK250)</f>
        <v>24.445999999999994</v>
      </c>
      <c r="BL251" s="61"/>
      <c r="BM251" s="61"/>
      <c r="BN251" s="61"/>
      <c r="BO251" s="62"/>
      <c r="BP251" s="51">
        <f>SUM(BP243:BP250)</f>
        <v>5.69</v>
      </c>
      <c r="BQ251" s="52"/>
      <c r="BR251" s="52"/>
      <c r="BS251" s="53"/>
    </row>
    <row r="252" spans="1:71" ht="11.1" customHeight="1">
      <c r="A252" s="78" t="s">
        <v>50</v>
      </c>
      <c r="B252" s="95"/>
      <c r="C252" s="79"/>
      <c r="D252" s="18"/>
      <c r="E252" s="19"/>
      <c r="F252" s="20"/>
      <c r="G252" s="18"/>
      <c r="H252" s="19"/>
      <c r="I252" s="20"/>
      <c r="J252" s="54">
        <f>J239+J241+J251</f>
        <v>1690</v>
      </c>
      <c r="K252" s="55"/>
      <c r="L252" s="55"/>
      <c r="M252" s="56"/>
      <c r="N252" s="48">
        <f>N239+N241+N251</f>
        <v>53.19</v>
      </c>
      <c r="O252" s="49"/>
      <c r="P252" s="49"/>
      <c r="Q252" s="49"/>
      <c r="R252" s="50"/>
      <c r="S252" s="48">
        <f>S239+S251</f>
        <v>51.43</v>
      </c>
      <c r="T252" s="49"/>
      <c r="U252" s="49"/>
      <c r="V252" s="49"/>
      <c r="W252" s="50"/>
      <c r="X252" s="48">
        <f>X239+X241+X251</f>
        <v>215.46999999999997</v>
      </c>
      <c r="Y252" s="49"/>
      <c r="Z252" s="49"/>
      <c r="AA252" s="49"/>
      <c r="AB252" s="50"/>
      <c r="AC252" s="48">
        <f>AC239+AC241+AC251</f>
        <v>1407.6599999999999</v>
      </c>
      <c r="AD252" s="49"/>
      <c r="AE252" s="49"/>
      <c r="AF252" s="49"/>
      <c r="AG252" s="50"/>
      <c r="AH252" s="18"/>
      <c r="AI252" s="19"/>
      <c r="AJ252" s="20"/>
      <c r="AK252" s="51">
        <f>AK239+AK241+AK251</f>
        <v>635.38</v>
      </c>
      <c r="AL252" s="52"/>
      <c r="AM252" s="52"/>
      <c r="AN252" s="52"/>
      <c r="AO252" s="53"/>
      <c r="AP252" s="48">
        <f>AP239+AP241+AP251</f>
        <v>68.03</v>
      </c>
      <c r="AQ252" s="49"/>
      <c r="AR252" s="49"/>
      <c r="AS252" s="50"/>
      <c r="AT252" s="48">
        <f>AT239+AT241+AT251</f>
        <v>312.70999999999998</v>
      </c>
      <c r="AU252" s="49"/>
      <c r="AV252" s="50"/>
      <c r="AW252" s="48">
        <f>AW239+AW251</f>
        <v>0.45</v>
      </c>
      <c r="AX252" s="49"/>
      <c r="AY252" s="49"/>
      <c r="AZ252" s="50"/>
      <c r="BA252" s="51">
        <f>BA239+BA251</f>
        <v>0.30000000000000004</v>
      </c>
      <c r="BB252" s="52"/>
      <c r="BC252" s="52"/>
      <c r="BD252" s="52"/>
      <c r="BE252" s="52"/>
      <c r="BF252" s="53"/>
      <c r="BG252" s="60">
        <f>BG239+BG251</f>
        <v>0.433</v>
      </c>
      <c r="BH252" s="61"/>
      <c r="BI252" s="61"/>
      <c r="BJ252" s="62"/>
      <c r="BK252" s="60">
        <f>BK239+BK241+BK251</f>
        <v>67.425999999999988</v>
      </c>
      <c r="BL252" s="61"/>
      <c r="BM252" s="61"/>
      <c r="BN252" s="61"/>
      <c r="BO252" s="62"/>
      <c r="BP252" s="48">
        <f>BP239+BP241+BP251</f>
        <v>9.5100000000000016</v>
      </c>
      <c r="BQ252" s="49"/>
      <c r="BR252" s="49"/>
      <c r="BS252" s="50"/>
    </row>
    <row r="253" spans="1:71" ht="17.100000000000001" customHeight="1">
      <c r="A253" s="98" t="s">
        <v>180</v>
      </c>
      <c r="B253" s="98"/>
      <c r="C253" s="98"/>
      <c r="D253" s="98"/>
      <c r="E253" s="98"/>
      <c r="F253" s="98"/>
      <c r="G253" s="98"/>
      <c r="H253" s="98"/>
      <c r="I253" s="98"/>
      <c r="J253" s="98"/>
      <c r="K253" s="98"/>
      <c r="L253" s="98"/>
      <c r="M253" s="98"/>
      <c r="N253" s="98"/>
      <c r="O253" s="98"/>
      <c r="P253" s="98"/>
      <c r="Q253" s="98"/>
      <c r="R253" s="98"/>
      <c r="S253" s="98"/>
      <c r="T253" s="98"/>
      <c r="U253" s="98"/>
      <c r="V253" s="98"/>
      <c r="W253" s="98"/>
      <c r="X253" s="98"/>
      <c r="Y253" s="98"/>
      <c r="Z253" s="98"/>
      <c r="AA253" s="98"/>
      <c r="AB253" s="98"/>
      <c r="AC253" s="98"/>
      <c r="AD253" s="98"/>
      <c r="AE253" s="98"/>
      <c r="AF253" s="98"/>
      <c r="AG253" s="98"/>
      <c r="AH253" s="98"/>
      <c r="AI253" s="98"/>
      <c r="AJ253" s="98"/>
      <c r="AK253" s="98"/>
      <c r="AL253" s="98"/>
      <c r="AM253" s="98"/>
      <c r="AN253" s="98"/>
      <c r="AO253" s="98"/>
      <c r="AP253" s="98"/>
      <c r="AQ253" s="98"/>
      <c r="AR253" s="98"/>
      <c r="AS253" s="98"/>
      <c r="AT253" s="98"/>
      <c r="AU253" s="98"/>
      <c r="AV253" s="98"/>
      <c r="AW253" s="98"/>
      <c r="AX253" s="98"/>
      <c r="AY253" s="98"/>
      <c r="AZ253" s="98"/>
      <c r="BA253" s="98"/>
      <c r="BB253" s="98"/>
      <c r="BC253" s="98"/>
      <c r="BD253" s="98"/>
      <c r="BE253" s="98"/>
      <c r="BF253" s="98"/>
      <c r="BG253" s="98"/>
      <c r="BH253" s="98"/>
      <c r="BI253" s="98"/>
      <c r="BJ253" s="98"/>
      <c r="BK253" s="98"/>
      <c r="BL253" s="98"/>
      <c r="BM253" s="98"/>
      <c r="BN253" s="98"/>
      <c r="BO253" s="98"/>
      <c r="BP253" s="98"/>
      <c r="BQ253" s="98"/>
      <c r="BR253" s="98"/>
      <c r="BS253" s="98"/>
    </row>
    <row r="254" spans="1:71" ht="17.100000000000001" customHeight="1">
      <c r="A254" s="99" t="s">
        <v>181</v>
      </c>
      <c r="B254" s="99"/>
      <c r="C254" s="99"/>
      <c r="D254" s="99"/>
      <c r="E254" s="99"/>
      <c r="F254" s="99"/>
      <c r="G254" s="99"/>
      <c r="H254" s="99"/>
      <c r="I254" s="99"/>
      <c r="J254" s="99"/>
      <c r="K254" s="99"/>
      <c r="L254" s="99"/>
      <c r="M254" s="99"/>
      <c r="N254" s="99"/>
      <c r="O254" s="99"/>
      <c r="P254" s="99"/>
      <c r="Q254" s="99"/>
      <c r="R254" s="99"/>
      <c r="S254" s="99"/>
      <c r="T254" s="99"/>
      <c r="U254" s="99"/>
      <c r="V254" s="99"/>
      <c r="W254" s="99"/>
      <c r="X254" s="99"/>
      <c r="Y254" s="99"/>
      <c r="Z254" s="99"/>
      <c r="AA254" s="99"/>
      <c r="AB254" s="99"/>
      <c r="AC254" s="99"/>
      <c r="AD254" s="99"/>
      <c r="AE254" s="99"/>
      <c r="AF254" s="99"/>
      <c r="AG254" s="99"/>
      <c r="AH254" s="99"/>
      <c r="AI254" s="99"/>
      <c r="AJ254" s="99"/>
      <c r="AK254" s="99"/>
      <c r="AL254" s="99"/>
      <c r="AM254" s="99"/>
      <c r="AN254" s="99"/>
      <c r="AO254" s="99"/>
      <c r="AP254" s="99"/>
      <c r="AQ254" s="99"/>
      <c r="AR254" s="99"/>
      <c r="AS254" s="99"/>
      <c r="AT254" s="99"/>
      <c r="AU254" s="99"/>
      <c r="AV254" s="99"/>
      <c r="AW254" s="99"/>
      <c r="AX254" s="99"/>
      <c r="AY254" s="99"/>
      <c r="AZ254" s="99"/>
      <c r="BA254" s="99"/>
      <c r="BB254" s="99"/>
      <c r="BC254" s="99"/>
      <c r="BD254" s="99"/>
      <c r="BE254" s="99"/>
      <c r="BF254" s="99"/>
      <c r="BG254" s="99"/>
      <c r="BH254" s="99"/>
      <c r="BI254" s="99"/>
      <c r="BJ254" s="99"/>
      <c r="BK254" s="99"/>
      <c r="BL254" s="99"/>
      <c r="BM254" s="99"/>
      <c r="BN254" s="99"/>
      <c r="BO254" s="99"/>
      <c r="BP254" s="99"/>
      <c r="BQ254" s="99"/>
      <c r="BR254" s="99"/>
      <c r="BS254" s="99"/>
    </row>
    <row r="255" spans="1:71" ht="17.100000000000001" customHeight="1">
      <c r="A255" s="100" t="s">
        <v>187</v>
      </c>
      <c r="B255" s="100"/>
      <c r="C255" s="100"/>
      <c r="D255" s="100"/>
      <c r="E255" s="100"/>
      <c r="F255" s="100"/>
      <c r="G255" s="100"/>
      <c r="H255" s="101"/>
      <c r="I255" s="101"/>
      <c r="J255" s="102">
        <v>1684</v>
      </c>
      <c r="K255" s="101"/>
      <c r="L255" s="101"/>
      <c r="M255" s="101"/>
      <c r="N255" s="101"/>
      <c r="O255" s="102">
        <f>M26+N51+N76+O103+O127+O153+O178+O204+N228+O252</f>
        <v>0</v>
      </c>
      <c r="P255" s="101"/>
      <c r="Q255" s="101"/>
      <c r="R255" s="101"/>
      <c r="S255" s="101"/>
      <c r="T255" s="102">
        <f>R26+S51+S76+T103+T127+T153+T178+T204+S228+T252</f>
        <v>23.641999999999999</v>
      </c>
      <c r="U255" s="101"/>
      <c r="V255" s="101"/>
      <c r="W255" s="101"/>
      <c r="X255" s="102">
        <f>V26+W51+W76+X103+X127+X153+X178+X204+W228+X252</f>
        <v>947.66000000000008</v>
      </c>
      <c r="Y255" s="101"/>
      <c r="Z255" s="101"/>
      <c r="AA255" s="101"/>
      <c r="AB255" s="101"/>
      <c r="AC255" s="102">
        <v>1337</v>
      </c>
      <c r="AP255" s="4"/>
    </row>
    <row r="256" spans="1:71" ht="17.100000000000001" customHeight="1">
      <c r="A256" s="103"/>
      <c r="B256" s="101"/>
      <c r="C256" s="101"/>
      <c r="D256" s="101"/>
      <c r="E256" s="101"/>
      <c r="F256" s="101"/>
      <c r="G256" s="101"/>
      <c r="H256" s="101"/>
      <c r="I256" s="101"/>
      <c r="J256" s="101" t="s">
        <v>188</v>
      </c>
      <c r="K256" s="101"/>
      <c r="L256" s="101"/>
      <c r="M256" s="101"/>
      <c r="N256" s="101"/>
      <c r="O256" s="101"/>
      <c r="P256" s="101"/>
      <c r="Q256" s="101"/>
      <c r="R256" s="101"/>
      <c r="S256" s="101"/>
      <c r="T256" s="101"/>
      <c r="U256" s="101"/>
      <c r="V256" s="101"/>
      <c r="W256" s="101"/>
      <c r="X256" s="101"/>
      <c r="Y256" s="101"/>
      <c r="Z256" s="101"/>
      <c r="AA256" s="101"/>
      <c r="AB256" s="101"/>
      <c r="AC256" s="101" t="s">
        <v>189</v>
      </c>
    </row>
    <row r="257" spans="1:72" ht="17.100000000000001" customHeight="1">
      <c r="A257" s="101"/>
      <c r="B257" s="101"/>
      <c r="C257" s="101"/>
      <c r="D257" s="101"/>
      <c r="E257" s="101"/>
      <c r="F257" s="101"/>
      <c r="G257" s="101"/>
      <c r="H257" s="101"/>
      <c r="I257" s="101"/>
      <c r="J257" s="101"/>
      <c r="K257" s="101"/>
      <c r="L257" s="101"/>
      <c r="M257" s="101"/>
      <c r="N257" s="101"/>
      <c r="O257" s="101"/>
      <c r="P257" s="101"/>
      <c r="Q257" s="101"/>
      <c r="R257" s="101"/>
      <c r="S257" s="101"/>
      <c r="T257" s="101"/>
      <c r="U257" s="101"/>
      <c r="V257" s="101"/>
      <c r="W257" s="101"/>
      <c r="X257" s="101"/>
      <c r="Y257" s="101"/>
      <c r="Z257" s="101"/>
      <c r="AA257" s="101"/>
      <c r="AB257" s="101"/>
      <c r="AC257" s="101"/>
    </row>
    <row r="258" spans="1:72" ht="51" customHeight="1">
      <c r="A258" s="97"/>
      <c r="B258" s="97"/>
      <c r="C258" s="97"/>
      <c r="D258" s="97"/>
      <c r="E258" s="97"/>
      <c r="F258" s="97"/>
      <c r="G258" s="97"/>
      <c r="H258" s="97"/>
      <c r="I258" s="97"/>
      <c r="J258" s="97"/>
      <c r="K258" s="97"/>
      <c r="L258" s="97"/>
      <c r="M258" s="97"/>
      <c r="N258" s="97"/>
      <c r="O258" s="97"/>
      <c r="P258" s="97"/>
      <c r="Q258" s="97"/>
      <c r="R258" s="97"/>
      <c r="S258" s="97"/>
      <c r="T258" s="97"/>
      <c r="U258" s="97"/>
      <c r="V258" s="97"/>
      <c r="W258" s="97"/>
      <c r="X258" s="97"/>
      <c r="Y258" s="97"/>
      <c r="Z258" s="97"/>
      <c r="AA258" s="97"/>
      <c r="AB258" s="97"/>
      <c r="AC258" s="97"/>
      <c r="AD258" s="97"/>
      <c r="AE258" s="97"/>
      <c r="AF258" s="97"/>
      <c r="AG258" s="97"/>
      <c r="AH258" s="97"/>
      <c r="AI258" s="97"/>
      <c r="AJ258" s="97"/>
      <c r="AK258" s="97"/>
      <c r="AL258" s="97"/>
      <c r="AM258" s="97"/>
      <c r="AN258" s="97"/>
      <c r="AO258" s="97"/>
      <c r="AP258" s="97"/>
      <c r="AQ258" s="97"/>
      <c r="AR258" s="97"/>
      <c r="AS258" s="97"/>
      <c r="AT258" s="97"/>
      <c r="AU258" s="97"/>
      <c r="AV258" s="97"/>
      <c r="AW258" s="97"/>
      <c r="AX258" s="97"/>
      <c r="AY258" s="97"/>
      <c r="AZ258" s="97"/>
      <c r="BA258" s="97"/>
      <c r="BB258" s="97"/>
      <c r="BC258" s="97"/>
      <c r="BD258" s="97"/>
      <c r="BE258" s="97"/>
      <c r="BF258" s="97"/>
      <c r="BG258" s="97"/>
      <c r="BH258" s="97"/>
      <c r="BI258" s="97"/>
      <c r="BJ258" s="97"/>
      <c r="BK258" s="97"/>
      <c r="BL258" s="97"/>
      <c r="BM258" s="97"/>
      <c r="BN258" s="97"/>
      <c r="BO258" s="97"/>
      <c r="BP258" s="97"/>
      <c r="BQ258" s="97"/>
      <c r="BR258" s="97"/>
      <c r="BS258" s="97"/>
      <c r="BT258" s="97"/>
    </row>
    <row r="259" spans="1:72" ht="51" customHeight="1">
      <c r="A259" s="97"/>
      <c r="B259" s="97"/>
      <c r="C259" s="97"/>
      <c r="D259" s="97"/>
      <c r="E259" s="97"/>
      <c r="F259" s="97"/>
      <c r="G259" s="97"/>
      <c r="H259" s="97"/>
      <c r="I259" s="97"/>
      <c r="J259" s="97"/>
      <c r="K259" s="97"/>
      <c r="L259" s="97"/>
      <c r="M259" s="97"/>
      <c r="N259" s="97"/>
      <c r="O259" s="97"/>
      <c r="P259" s="97"/>
      <c r="Q259" s="97"/>
      <c r="R259" s="97"/>
      <c r="S259" s="97"/>
      <c r="T259" s="97"/>
      <c r="U259" s="97"/>
      <c r="V259" s="97"/>
      <c r="W259" s="97"/>
      <c r="X259" s="97"/>
      <c r="Y259" s="97"/>
      <c r="Z259" s="97"/>
      <c r="AA259" s="97"/>
      <c r="AB259" s="97"/>
      <c r="AC259" s="97"/>
      <c r="AD259" s="97"/>
      <c r="AE259" s="97"/>
      <c r="AF259" s="97"/>
      <c r="AG259" s="97"/>
      <c r="AH259" s="97"/>
      <c r="AI259" s="97"/>
      <c r="AJ259" s="97"/>
      <c r="AK259" s="97"/>
      <c r="AL259" s="97"/>
      <c r="AM259" s="97"/>
      <c r="AN259" s="97"/>
      <c r="AO259" s="97"/>
      <c r="AP259" s="97"/>
      <c r="AQ259" s="97"/>
      <c r="AR259" s="97"/>
      <c r="AS259" s="97"/>
      <c r="AT259" s="97"/>
      <c r="AU259" s="97"/>
      <c r="AV259" s="97"/>
      <c r="AW259" s="97"/>
      <c r="AX259" s="97"/>
      <c r="AY259" s="97"/>
      <c r="AZ259" s="97"/>
      <c r="BA259" s="97"/>
      <c r="BB259" s="97"/>
      <c r="BC259" s="97"/>
      <c r="BD259" s="97"/>
      <c r="BE259" s="97"/>
      <c r="BF259" s="97"/>
      <c r="BG259" s="97"/>
      <c r="BH259" s="97"/>
      <c r="BI259" s="97"/>
      <c r="BJ259" s="97"/>
      <c r="BK259" s="97"/>
      <c r="BL259" s="97"/>
      <c r="BM259" s="97"/>
      <c r="BN259" s="97"/>
      <c r="BO259" s="97"/>
      <c r="BP259" s="97"/>
      <c r="BQ259" s="97"/>
      <c r="BR259" s="97"/>
      <c r="BS259" s="97"/>
      <c r="BT259" s="97"/>
    </row>
  </sheetData>
  <mergeCells count="3484">
    <mergeCell ref="A255:G255"/>
    <mergeCell ref="A1:BP3"/>
    <mergeCell ref="A77:BP78"/>
    <mergeCell ref="A53:BP53"/>
    <mergeCell ref="A27:BP27"/>
    <mergeCell ref="A4:BP4"/>
    <mergeCell ref="A105:BS106"/>
    <mergeCell ref="A129:BS130"/>
    <mergeCell ref="A155:BR156"/>
    <mergeCell ref="A179:BR180"/>
    <mergeCell ref="A258:BT259"/>
    <mergeCell ref="A253:BS253"/>
    <mergeCell ref="A254:BS254"/>
    <mergeCell ref="A252:C252"/>
    <mergeCell ref="D252:F252"/>
    <mergeCell ref="G252:I252"/>
    <mergeCell ref="J252:M252"/>
    <mergeCell ref="N252:R252"/>
    <mergeCell ref="S252:W252"/>
    <mergeCell ref="X252:AB252"/>
    <mergeCell ref="AC252:AG252"/>
    <mergeCell ref="AH252:AJ252"/>
    <mergeCell ref="AK252:AO252"/>
    <mergeCell ref="AP252:AS252"/>
    <mergeCell ref="AT252:AV252"/>
    <mergeCell ref="AW252:AZ252"/>
    <mergeCell ref="BA252:BF252"/>
    <mergeCell ref="BG252:BJ252"/>
    <mergeCell ref="BK252:BO252"/>
    <mergeCell ref="BP252:BS252"/>
    <mergeCell ref="A251:C251"/>
    <mergeCell ref="D251:F251"/>
    <mergeCell ref="G251:I251"/>
    <mergeCell ref="J251:M251"/>
    <mergeCell ref="N251:R251"/>
    <mergeCell ref="S251:W251"/>
    <mergeCell ref="X251:AB251"/>
    <mergeCell ref="AC251:AG251"/>
    <mergeCell ref="AH251:AJ251"/>
    <mergeCell ref="AK251:AO251"/>
    <mergeCell ref="AP251:AS251"/>
    <mergeCell ref="AT251:AV251"/>
    <mergeCell ref="AW251:AZ251"/>
    <mergeCell ref="BA251:BF251"/>
    <mergeCell ref="BG251:BJ251"/>
    <mergeCell ref="BK251:BO251"/>
    <mergeCell ref="BP251:BS251"/>
    <mergeCell ref="A250:C250"/>
    <mergeCell ref="D250:F250"/>
    <mergeCell ref="G250:I250"/>
    <mergeCell ref="J250:M250"/>
    <mergeCell ref="N250:R250"/>
    <mergeCell ref="S250:W250"/>
    <mergeCell ref="X250:AB250"/>
    <mergeCell ref="AC250:AG250"/>
    <mergeCell ref="AH250:AJ250"/>
    <mergeCell ref="AK250:AO250"/>
    <mergeCell ref="AP250:AS250"/>
    <mergeCell ref="AT250:AV250"/>
    <mergeCell ref="AW250:AZ250"/>
    <mergeCell ref="BA250:BF250"/>
    <mergeCell ref="BG250:BJ250"/>
    <mergeCell ref="BK250:BO250"/>
    <mergeCell ref="BP250:BS250"/>
    <mergeCell ref="A249:C249"/>
    <mergeCell ref="D249:F249"/>
    <mergeCell ref="G249:I249"/>
    <mergeCell ref="J249:M249"/>
    <mergeCell ref="N249:R249"/>
    <mergeCell ref="S249:W249"/>
    <mergeCell ref="X249:AB249"/>
    <mergeCell ref="AC249:AG249"/>
    <mergeCell ref="AH249:AJ249"/>
    <mergeCell ref="AK249:AO249"/>
    <mergeCell ref="AP249:AS249"/>
    <mergeCell ref="AT249:AV249"/>
    <mergeCell ref="AW249:AZ249"/>
    <mergeCell ref="BA249:BF249"/>
    <mergeCell ref="BG249:BJ249"/>
    <mergeCell ref="BK249:BO249"/>
    <mergeCell ref="BP249:BS249"/>
    <mergeCell ref="A248:C248"/>
    <mergeCell ref="D248:F248"/>
    <mergeCell ref="G248:I248"/>
    <mergeCell ref="J248:M248"/>
    <mergeCell ref="N248:R248"/>
    <mergeCell ref="S248:W248"/>
    <mergeCell ref="X248:AB248"/>
    <mergeCell ref="AC248:AG248"/>
    <mergeCell ref="AH248:AJ248"/>
    <mergeCell ref="AK248:AO248"/>
    <mergeCell ref="AP248:AS248"/>
    <mergeCell ref="AT248:AV248"/>
    <mergeCell ref="AW248:AZ248"/>
    <mergeCell ref="BA248:BF248"/>
    <mergeCell ref="BG248:BJ248"/>
    <mergeCell ref="BK248:BO248"/>
    <mergeCell ref="BP248:BS248"/>
    <mergeCell ref="A247:C247"/>
    <mergeCell ref="D247:F247"/>
    <mergeCell ref="G247:I247"/>
    <mergeCell ref="J247:M247"/>
    <mergeCell ref="N247:R247"/>
    <mergeCell ref="S247:W247"/>
    <mergeCell ref="X247:AB247"/>
    <mergeCell ref="AC247:AG247"/>
    <mergeCell ref="AH247:AJ247"/>
    <mergeCell ref="AK247:AO247"/>
    <mergeCell ref="AP247:AS247"/>
    <mergeCell ref="AT247:AV247"/>
    <mergeCell ref="AW247:AZ247"/>
    <mergeCell ref="BA247:BF247"/>
    <mergeCell ref="BG247:BJ247"/>
    <mergeCell ref="BK247:BO247"/>
    <mergeCell ref="BP247:BS247"/>
    <mergeCell ref="A246:C246"/>
    <mergeCell ref="D246:F246"/>
    <mergeCell ref="G246:I246"/>
    <mergeCell ref="J246:M246"/>
    <mergeCell ref="N246:R246"/>
    <mergeCell ref="S246:W246"/>
    <mergeCell ref="X246:AB246"/>
    <mergeCell ref="AC246:AG246"/>
    <mergeCell ref="AH246:AJ246"/>
    <mergeCell ref="AK246:AO246"/>
    <mergeCell ref="AP246:AS246"/>
    <mergeCell ref="AT246:AV246"/>
    <mergeCell ref="AW246:AZ246"/>
    <mergeCell ref="BA246:BF246"/>
    <mergeCell ref="BG246:BJ246"/>
    <mergeCell ref="BK246:BO246"/>
    <mergeCell ref="BP246:BS246"/>
    <mergeCell ref="A245:C245"/>
    <mergeCell ref="D245:F245"/>
    <mergeCell ref="G245:I245"/>
    <mergeCell ref="J245:M245"/>
    <mergeCell ref="N245:R245"/>
    <mergeCell ref="S245:W245"/>
    <mergeCell ref="X245:AB245"/>
    <mergeCell ref="AC245:AG245"/>
    <mergeCell ref="AH245:AJ245"/>
    <mergeCell ref="AK245:AO245"/>
    <mergeCell ref="AP245:AS245"/>
    <mergeCell ref="AT245:AV245"/>
    <mergeCell ref="AW245:AZ245"/>
    <mergeCell ref="BA245:BF245"/>
    <mergeCell ref="BG245:BJ245"/>
    <mergeCell ref="BK245:BO245"/>
    <mergeCell ref="BP245:BS245"/>
    <mergeCell ref="A244:C244"/>
    <mergeCell ref="D244:F244"/>
    <mergeCell ref="G244:I244"/>
    <mergeCell ref="J244:M244"/>
    <mergeCell ref="N244:R244"/>
    <mergeCell ref="S244:W244"/>
    <mergeCell ref="X244:AB244"/>
    <mergeCell ref="AC244:AG244"/>
    <mergeCell ref="AH244:AJ244"/>
    <mergeCell ref="AK244:AO244"/>
    <mergeCell ref="AP244:AS244"/>
    <mergeCell ref="AT244:AV244"/>
    <mergeCell ref="AW244:AZ244"/>
    <mergeCell ref="BA244:BF244"/>
    <mergeCell ref="BG244:BJ244"/>
    <mergeCell ref="BK244:BO244"/>
    <mergeCell ref="BP244:BS244"/>
    <mergeCell ref="A242:AJ242"/>
    <mergeCell ref="AK242:AO242"/>
    <mergeCell ref="AP242:AS242"/>
    <mergeCell ref="AT242:AV242"/>
    <mergeCell ref="AW242:AZ242"/>
    <mergeCell ref="BA242:BF242"/>
    <mergeCell ref="BG242:BJ242"/>
    <mergeCell ref="BK242:BO242"/>
    <mergeCell ref="BP242:BS242"/>
    <mergeCell ref="A243:C243"/>
    <mergeCell ref="D243:F243"/>
    <mergeCell ref="G243:I243"/>
    <mergeCell ref="J243:M243"/>
    <mergeCell ref="N243:R243"/>
    <mergeCell ref="S243:W243"/>
    <mergeCell ref="X243:AB243"/>
    <mergeCell ref="AC243:AG243"/>
    <mergeCell ref="AH243:AJ243"/>
    <mergeCell ref="AK243:AO243"/>
    <mergeCell ref="AP243:AS243"/>
    <mergeCell ref="AT243:AV243"/>
    <mergeCell ref="AW243:AZ243"/>
    <mergeCell ref="BA243:BF243"/>
    <mergeCell ref="BG243:BJ243"/>
    <mergeCell ref="BK243:BO243"/>
    <mergeCell ref="BP243:BS243"/>
    <mergeCell ref="A240:AJ240"/>
    <mergeCell ref="AK240:AO240"/>
    <mergeCell ref="AP240:AS240"/>
    <mergeCell ref="AT240:AV240"/>
    <mergeCell ref="AW240:AZ240"/>
    <mergeCell ref="BA240:BF240"/>
    <mergeCell ref="BG240:BJ240"/>
    <mergeCell ref="BK240:BO240"/>
    <mergeCell ref="BP240:BS240"/>
    <mergeCell ref="A241:C241"/>
    <mergeCell ref="D241:F241"/>
    <mergeCell ref="G241:I241"/>
    <mergeCell ref="J241:M241"/>
    <mergeCell ref="N241:R241"/>
    <mergeCell ref="S241:W241"/>
    <mergeCell ref="X241:AB241"/>
    <mergeCell ref="AC241:AG241"/>
    <mergeCell ref="AH241:AJ241"/>
    <mergeCell ref="AK241:AO241"/>
    <mergeCell ref="AP241:AS241"/>
    <mergeCell ref="AT241:AV241"/>
    <mergeCell ref="AW241:AZ241"/>
    <mergeCell ref="BA241:BF241"/>
    <mergeCell ref="BG241:BJ241"/>
    <mergeCell ref="BK241:BO241"/>
    <mergeCell ref="BP241:BS241"/>
    <mergeCell ref="A239:C239"/>
    <mergeCell ref="D239:F239"/>
    <mergeCell ref="G239:I239"/>
    <mergeCell ref="J239:M239"/>
    <mergeCell ref="N239:R239"/>
    <mergeCell ref="S239:W239"/>
    <mergeCell ref="X239:AB239"/>
    <mergeCell ref="AC239:AG239"/>
    <mergeCell ref="AH239:AJ239"/>
    <mergeCell ref="AK239:AO239"/>
    <mergeCell ref="AP239:AS239"/>
    <mergeCell ref="AT239:AV239"/>
    <mergeCell ref="AW239:AZ239"/>
    <mergeCell ref="BA239:BF239"/>
    <mergeCell ref="BG239:BJ239"/>
    <mergeCell ref="BK239:BO239"/>
    <mergeCell ref="BP239:BS239"/>
    <mergeCell ref="A238:C238"/>
    <mergeCell ref="D238:F238"/>
    <mergeCell ref="G238:I238"/>
    <mergeCell ref="J238:M238"/>
    <mergeCell ref="N238:R238"/>
    <mergeCell ref="S238:W238"/>
    <mergeCell ref="X238:AB238"/>
    <mergeCell ref="AC238:AG238"/>
    <mergeCell ref="AH238:AJ238"/>
    <mergeCell ref="AK238:AO238"/>
    <mergeCell ref="AP238:AS238"/>
    <mergeCell ref="AT238:AV238"/>
    <mergeCell ref="AW238:AZ238"/>
    <mergeCell ref="BA238:BF238"/>
    <mergeCell ref="BG238:BJ238"/>
    <mergeCell ref="BK238:BO238"/>
    <mergeCell ref="BP238:BS238"/>
    <mergeCell ref="A237:C237"/>
    <mergeCell ref="D237:F237"/>
    <mergeCell ref="G237:I237"/>
    <mergeCell ref="J237:M237"/>
    <mergeCell ref="N237:R237"/>
    <mergeCell ref="S237:W237"/>
    <mergeCell ref="X237:AB237"/>
    <mergeCell ref="AC237:AG237"/>
    <mergeCell ref="AH237:AJ237"/>
    <mergeCell ref="AK237:AO237"/>
    <mergeCell ref="AP237:AS237"/>
    <mergeCell ref="AT237:AV237"/>
    <mergeCell ref="AW237:AZ237"/>
    <mergeCell ref="BA237:BF237"/>
    <mergeCell ref="BG237:BJ237"/>
    <mergeCell ref="BK237:BO237"/>
    <mergeCell ref="BP237:BS237"/>
    <mergeCell ref="A236:C236"/>
    <mergeCell ref="D236:F236"/>
    <mergeCell ref="G236:I236"/>
    <mergeCell ref="J236:M236"/>
    <mergeCell ref="N236:R236"/>
    <mergeCell ref="S236:W236"/>
    <mergeCell ref="X236:AB236"/>
    <mergeCell ref="AC236:AG236"/>
    <mergeCell ref="AH236:AJ236"/>
    <mergeCell ref="AK236:AO236"/>
    <mergeCell ref="AP236:AS236"/>
    <mergeCell ref="AT236:AV236"/>
    <mergeCell ref="AW236:AZ236"/>
    <mergeCell ref="BA236:BF236"/>
    <mergeCell ref="BG236:BJ236"/>
    <mergeCell ref="BK236:BO236"/>
    <mergeCell ref="BP236:BS236"/>
    <mergeCell ref="A235:C235"/>
    <mergeCell ref="D235:F235"/>
    <mergeCell ref="G235:I235"/>
    <mergeCell ref="J235:M235"/>
    <mergeCell ref="N235:R235"/>
    <mergeCell ref="S235:W235"/>
    <mergeCell ref="X235:AB235"/>
    <mergeCell ref="AC235:AG235"/>
    <mergeCell ref="AH235:AJ235"/>
    <mergeCell ref="AK235:AO235"/>
    <mergeCell ref="AP235:AS235"/>
    <mergeCell ref="AT235:AV235"/>
    <mergeCell ref="AW235:AZ235"/>
    <mergeCell ref="BA235:BF235"/>
    <mergeCell ref="BG235:BJ235"/>
    <mergeCell ref="BK235:BO235"/>
    <mergeCell ref="BP235:BS235"/>
    <mergeCell ref="A233:AJ233"/>
    <mergeCell ref="AK233:AO233"/>
    <mergeCell ref="AP233:AS233"/>
    <mergeCell ref="AT233:AV233"/>
    <mergeCell ref="AW233:AZ233"/>
    <mergeCell ref="BA233:BF233"/>
    <mergeCell ref="BG233:BJ233"/>
    <mergeCell ref="BK233:BO233"/>
    <mergeCell ref="BP233:BS233"/>
    <mergeCell ref="A234:C234"/>
    <mergeCell ref="D234:F234"/>
    <mergeCell ref="G234:I234"/>
    <mergeCell ref="J234:M234"/>
    <mergeCell ref="N234:R234"/>
    <mergeCell ref="S234:W234"/>
    <mergeCell ref="X234:AB234"/>
    <mergeCell ref="AC234:AG234"/>
    <mergeCell ref="AH234:AJ234"/>
    <mergeCell ref="AK234:AO234"/>
    <mergeCell ref="AP234:AS234"/>
    <mergeCell ref="AT234:AV234"/>
    <mergeCell ref="AW234:AZ234"/>
    <mergeCell ref="BA234:BF234"/>
    <mergeCell ref="BG234:BJ234"/>
    <mergeCell ref="BK234:BO234"/>
    <mergeCell ref="BP234:BS234"/>
    <mergeCell ref="A229:BS229"/>
    <mergeCell ref="A231:C232"/>
    <mergeCell ref="D231:F232"/>
    <mergeCell ref="G231:I232"/>
    <mergeCell ref="J231:M232"/>
    <mergeCell ref="N231:AG231"/>
    <mergeCell ref="AH231:AJ232"/>
    <mergeCell ref="AK231:BS231"/>
    <mergeCell ref="N232:R232"/>
    <mergeCell ref="S232:W232"/>
    <mergeCell ref="X232:AB232"/>
    <mergeCell ref="AC232:AG232"/>
    <mergeCell ref="AK232:AO232"/>
    <mergeCell ref="AP232:AS232"/>
    <mergeCell ref="AT232:AV232"/>
    <mergeCell ref="AW232:AZ232"/>
    <mergeCell ref="BA232:BF232"/>
    <mergeCell ref="BG232:BJ232"/>
    <mergeCell ref="BK232:BO232"/>
    <mergeCell ref="BP232:BS232"/>
    <mergeCell ref="A228:C228"/>
    <mergeCell ref="D228:F228"/>
    <mergeCell ref="G228:H228"/>
    <mergeCell ref="I228:N228"/>
    <mergeCell ref="O228:R228"/>
    <mergeCell ref="S228:W228"/>
    <mergeCell ref="X228:AB228"/>
    <mergeCell ref="AC228:AG228"/>
    <mergeCell ref="AH228:AJ228"/>
    <mergeCell ref="AK228:AO228"/>
    <mergeCell ref="AP228:AS228"/>
    <mergeCell ref="AT228:AV228"/>
    <mergeCell ref="AW228:BA228"/>
    <mergeCell ref="BB228:BF228"/>
    <mergeCell ref="BG228:BJ228"/>
    <mergeCell ref="BK228:BO228"/>
    <mergeCell ref="BP228:BS228"/>
    <mergeCell ref="A227:C227"/>
    <mergeCell ref="D227:F227"/>
    <mergeCell ref="G227:H227"/>
    <mergeCell ref="I227:N227"/>
    <mergeCell ref="O227:R227"/>
    <mergeCell ref="S227:W227"/>
    <mergeCell ref="X227:AB227"/>
    <mergeCell ref="AC227:AG227"/>
    <mergeCell ref="AH227:AJ227"/>
    <mergeCell ref="AK227:AO227"/>
    <mergeCell ref="AP227:AS227"/>
    <mergeCell ref="AT227:AV227"/>
    <mergeCell ref="AW227:BA227"/>
    <mergeCell ref="BB227:BF227"/>
    <mergeCell ref="BG227:BJ227"/>
    <mergeCell ref="BK227:BO227"/>
    <mergeCell ref="BP227:BS227"/>
    <mergeCell ref="A226:C226"/>
    <mergeCell ref="D226:F226"/>
    <mergeCell ref="G226:H226"/>
    <mergeCell ref="I226:N226"/>
    <mergeCell ref="O226:R226"/>
    <mergeCell ref="S226:W226"/>
    <mergeCell ref="X226:AB226"/>
    <mergeCell ref="AC226:AG226"/>
    <mergeCell ref="AH226:AJ226"/>
    <mergeCell ref="AK226:AO226"/>
    <mergeCell ref="AP226:AS226"/>
    <mergeCell ref="AT226:AV226"/>
    <mergeCell ref="AW226:BA226"/>
    <mergeCell ref="BB226:BF226"/>
    <mergeCell ref="BG226:BJ226"/>
    <mergeCell ref="BK226:BO226"/>
    <mergeCell ref="BP226:BS226"/>
    <mergeCell ref="A225:C225"/>
    <mergeCell ref="D225:F225"/>
    <mergeCell ref="G225:H225"/>
    <mergeCell ref="I225:N225"/>
    <mergeCell ref="O225:R225"/>
    <mergeCell ref="S225:W225"/>
    <mergeCell ref="X225:AB225"/>
    <mergeCell ref="AC225:AG225"/>
    <mergeCell ref="AH225:AJ225"/>
    <mergeCell ref="AK225:AO225"/>
    <mergeCell ref="AP225:AS225"/>
    <mergeCell ref="AT225:AV225"/>
    <mergeCell ref="AW225:BA225"/>
    <mergeCell ref="BB225:BF225"/>
    <mergeCell ref="BG225:BJ225"/>
    <mergeCell ref="BK225:BO225"/>
    <mergeCell ref="BP225:BS225"/>
    <mergeCell ref="A224:C224"/>
    <mergeCell ref="D224:F224"/>
    <mergeCell ref="G224:H224"/>
    <mergeCell ref="I224:N224"/>
    <mergeCell ref="O224:R224"/>
    <mergeCell ref="S224:W224"/>
    <mergeCell ref="X224:AB224"/>
    <mergeCell ref="AC224:AG224"/>
    <mergeCell ref="AH224:AJ224"/>
    <mergeCell ref="AK224:AO224"/>
    <mergeCell ref="AP224:AS224"/>
    <mergeCell ref="AT224:AV224"/>
    <mergeCell ref="AW224:BA224"/>
    <mergeCell ref="BB224:BF224"/>
    <mergeCell ref="BG224:BJ224"/>
    <mergeCell ref="BK224:BO224"/>
    <mergeCell ref="BP224:BS224"/>
    <mergeCell ref="A223:C223"/>
    <mergeCell ref="D223:F223"/>
    <mergeCell ref="G223:H223"/>
    <mergeCell ref="I223:N223"/>
    <mergeCell ref="O223:R223"/>
    <mergeCell ref="S223:W223"/>
    <mergeCell ref="X223:AB223"/>
    <mergeCell ref="AC223:AG223"/>
    <mergeCell ref="AH223:AJ223"/>
    <mergeCell ref="AK223:AO223"/>
    <mergeCell ref="AP223:AS223"/>
    <mergeCell ref="AT223:AV223"/>
    <mergeCell ref="AW223:BA223"/>
    <mergeCell ref="BB223:BF223"/>
    <mergeCell ref="BG223:BJ223"/>
    <mergeCell ref="BK223:BO223"/>
    <mergeCell ref="BP223:BS223"/>
    <mergeCell ref="A222:C222"/>
    <mergeCell ref="D222:F222"/>
    <mergeCell ref="G222:H222"/>
    <mergeCell ref="I222:N222"/>
    <mergeCell ref="O222:R222"/>
    <mergeCell ref="S222:W222"/>
    <mergeCell ref="X222:AB222"/>
    <mergeCell ref="AC222:AG222"/>
    <mergeCell ref="AH222:AJ222"/>
    <mergeCell ref="AK222:AO222"/>
    <mergeCell ref="AP222:AS222"/>
    <mergeCell ref="AT222:AV222"/>
    <mergeCell ref="AW222:BA222"/>
    <mergeCell ref="BB222:BF222"/>
    <mergeCell ref="BG222:BJ222"/>
    <mergeCell ref="BK222:BO222"/>
    <mergeCell ref="BP222:BS222"/>
    <mergeCell ref="A221:C221"/>
    <mergeCell ref="D221:F221"/>
    <mergeCell ref="G221:H221"/>
    <mergeCell ref="I221:N221"/>
    <mergeCell ref="O221:R221"/>
    <mergeCell ref="S221:W221"/>
    <mergeCell ref="X221:AB221"/>
    <mergeCell ref="AC221:AG221"/>
    <mergeCell ref="AH221:AJ221"/>
    <mergeCell ref="AK221:AO221"/>
    <mergeCell ref="AP221:AS221"/>
    <mergeCell ref="AT221:AV221"/>
    <mergeCell ref="AW221:BA221"/>
    <mergeCell ref="BB221:BF221"/>
    <mergeCell ref="BG221:BJ221"/>
    <mergeCell ref="BK221:BO221"/>
    <mergeCell ref="BP221:BS221"/>
    <mergeCell ref="A220:C220"/>
    <mergeCell ref="D220:F220"/>
    <mergeCell ref="G220:H220"/>
    <mergeCell ref="I220:N220"/>
    <mergeCell ref="O220:R220"/>
    <mergeCell ref="S220:W220"/>
    <mergeCell ref="X220:AB220"/>
    <mergeCell ref="AC220:AG220"/>
    <mergeCell ref="AH220:AJ220"/>
    <mergeCell ref="AK220:AO220"/>
    <mergeCell ref="AP220:AS220"/>
    <mergeCell ref="AT220:AV220"/>
    <mergeCell ref="AW220:BA220"/>
    <mergeCell ref="BB220:BF220"/>
    <mergeCell ref="BG220:BJ220"/>
    <mergeCell ref="BK220:BO220"/>
    <mergeCell ref="BP220:BS220"/>
    <mergeCell ref="A218:AJ218"/>
    <mergeCell ref="AK218:AO218"/>
    <mergeCell ref="AP218:AS218"/>
    <mergeCell ref="AT218:AV218"/>
    <mergeCell ref="AW218:BA218"/>
    <mergeCell ref="BB218:BF218"/>
    <mergeCell ref="BG218:BJ218"/>
    <mergeCell ref="BK218:BO218"/>
    <mergeCell ref="BP218:BS218"/>
    <mergeCell ref="A219:C219"/>
    <mergeCell ref="D219:F219"/>
    <mergeCell ref="G219:H219"/>
    <mergeCell ref="I219:N219"/>
    <mergeCell ref="O219:R219"/>
    <mergeCell ref="S219:W219"/>
    <mergeCell ref="X219:AB219"/>
    <mergeCell ref="AC219:AG219"/>
    <mergeCell ref="AH219:AJ219"/>
    <mergeCell ref="AK219:AO219"/>
    <mergeCell ref="AP219:AS219"/>
    <mergeCell ref="AT219:AV219"/>
    <mergeCell ref="AW219:BA219"/>
    <mergeCell ref="BB219:BF219"/>
    <mergeCell ref="BG219:BJ219"/>
    <mergeCell ref="BK219:BO219"/>
    <mergeCell ref="BP219:BS219"/>
    <mergeCell ref="A216:AJ216"/>
    <mergeCell ref="AK216:AO216"/>
    <mergeCell ref="AP216:AS216"/>
    <mergeCell ref="AT216:AV216"/>
    <mergeCell ref="AW216:BA216"/>
    <mergeCell ref="BB216:BF216"/>
    <mergeCell ref="BG216:BJ216"/>
    <mergeCell ref="BK216:BO216"/>
    <mergeCell ref="BP216:BS216"/>
    <mergeCell ref="A217:C217"/>
    <mergeCell ref="D217:E217"/>
    <mergeCell ref="F217:H217"/>
    <mergeCell ref="I217:N217"/>
    <mergeCell ref="O217:R217"/>
    <mergeCell ref="S217:W217"/>
    <mergeCell ref="X217:AB217"/>
    <mergeCell ref="AC217:AG217"/>
    <mergeCell ref="AH217:AJ217"/>
    <mergeCell ref="AK217:AO217"/>
    <mergeCell ref="AP217:AS217"/>
    <mergeCell ref="AT217:AV217"/>
    <mergeCell ref="AW217:BA217"/>
    <mergeCell ref="BB217:BF217"/>
    <mergeCell ref="BG217:BJ217"/>
    <mergeCell ref="BK217:BO217"/>
    <mergeCell ref="BP217:BS217"/>
    <mergeCell ref="A215:C215"/>
    <mergeCell ref="D215:E215"/>
    <mergeCell ref="F215:H215"/>
    <mergeCell ref="I215:N215"/>
    <mergeCell ref="O215:R215"/>
    <mergeCell ref="S215:W215"/>
    <mergeCell ref="X215:AB215"/>
    <mergeCell ref="AC215:AG215"/>
    <mergeCell ref="AH215:AJ215"/>
    <mergeCell ref="AK215:AO215"/>
    <mergeCell ref="AP215:AS215"/>
    <mergeCell ref="AT215:AV215"/>
    <mergeCell ref="AW215:BA215"/>
    <mergeCell ref="BB215:BF215"/>
    <mergeCell ref="BG215:BJ215"/>
    <mergeCell ref="BK215:BO215"/>
    <mergeCell ref="BP215:BS215"/>
    <mergeCell ref="A214:C214"/>
    <mergeCell ref="D214:E214"/>
    <mergeCell ref="F214:H214"/>
    <mergeCell ref="I214:N214"/>
    <mergeCell ref="O214:R214"/>
    <mergeCell ref="S214:W214"/>
    <mergeCell ref="X214:AB214"/>
    <mergeCell ref="AC214:AG214"/>
    <mergeCell ref="AH214:AJ214"/>
    <mergeCell ref="AK214:AO214"/>
    <mergeCell ref="AP214:AS214"/>
    <mergeCell ref="AT214:AV214"/>
    <mergeCell ref="AW214:BA214"/>
    <mergeCell ref="BB214:BF214"/>
    <mergeCell ref="BG214:BJ214"/>
    <mergeCell ref="BK214:BO214"/>
    <mergeCell ref="BP214:BS214"/>
    <mergeCell ref="A213:C213"/>
    <mergeCell ref="D213:E213"/>
    <mergeCell ref="F213:H213"/>
    <mergeCell ref="I213:N213"/>
    <mergeCell ref="O213:R213"/>
    <mergeCell ref="S213:W213"/>
    <mergeCell ref="X213:AB213"/>
    <mergeCell ref="AC213:AG213"/>
    <mergeCell ref="AH213:AJ213"/>
    <mergeCell ref="AK213:AO213"/>
    <mergeCell ref="AP213:AS213"/>
    <mergeCell ref="AT213:AV213"/>
    <mergeCell ref="AW213:BA213"/>
    <mergeCell ref="BB213:BF213"/>
    <mergeCell ref="BG213:BJ213"/>
    <mergeCell ref="BK213:BO213"/>
    <mergeCell ref="BP213:BS213"/>
    <mergeCell ref="A212:C212"/>
    <mergeCell ref="D212:E212"/>
    <mergeCell ref="F212:H212"/>
    <mergeCell ref="I212:N212"/>
    <mergeCell ref="O212:R212"/>
    <mergeCell ref="S212:W212"/>
    <mergeCell ref="X212:AB212"/>
    <mergeCell ref="AC212:AG212"/>
    <mergeCell ref="AH212:AJ212"/>
    <mergeCell ref="AK212:AO212"/>
    <mergeCell ref="AP212:AS212"/>
    <mergeCell ref="AT212:AV212"/>
    <mergeCell ref="AW212:BA212"/>
    <mergeCell ref="BB212:BF212"/>
    <mergeCell ref="BG212:BJ212"/>
    <mergeCell ref="BK212:BO212"/>
    <mergeCell ref="BP212:BS212"/>
    <mergeCell ref="A211:C211"/>
    <mergeCell ref="D211:E211"/>
    <mergeCell ref="F211:H211"/>
    <mergeCell ref="I211:N211"/>
    <mergeCell ref="O211:R211"/>
    <mergeCell ref="S211:W211"/>
    <mergeCell ref="X211:AB211"/>
    <mergeCell ref="AC211:AG211"/>
    <mergeCell ref="AH211:AJ211"/>
    <mergeCell ref="AK211:AO211"/>
    <mergeCell ref="AP211:AS211"/>
    <mergeCell ref="AT211:AV211"/>
    <mergeCell ref="AW211:BA211"/>
    <mergeCell ref="BB211:BF211"/>
    <mergeCell ref="BG211:BJ211"/>
    <mergeCell ref="BK211:BO211"/>
    <mergeCell ref="BP211:BS211"/>
    <mergeCell ref="A210:C210"/>
    <mergeCell ref="D210:E210"/>
    <mergeCell ref="F210:H210"/>
    <mergeCell ref="I210:N210"/>
    <mergeCell ref="O210:R210"/>
    <mergeCell ref="S210:W210"/>
    <mergeCell ref="X210:AB210"/>
    <mergeCell ref="AC210:AG210"/>
    <mergeCell ref="AH210:AJ210"/>
    <mergeCell ref="AK210:AO210"/>
    <mergeCell ref="AP210:AS210"/>
    <mergeCell ref="AT210:AV210"/>
    <mergeCell ref="AW210:BA210"/>
    <mergeCell ref="BB210:BF210"/>
    <mergeCell ref="BG210:BJ210"/>
    <mergeCell ref="BK210:BO210"/>
    <mergeCell ref="BP210:BS210"/>
    <mergeCell ref="A208:AJ208"/>
    <mergeCell ref="AK208:AO208"/>
    <mergeCell ref="AP208:AS208"/>
    <mergeCell ref="AT208:AV208"/>
    <mergeCell ref="AW208:BA208"/>
    <mergeCell ref="BB208:BF208"/>
    <mergeCell ref="BG208:BJ208"/>
    <mergeCell ref="BK208:BO208"/>
    <mergeCell ref="BP208:BS208"/>
    <mergeCell ref="A209:C209"/>
    <mergeCell ref="D209:E209"/>
    <mergeCell ref="F209:H209"/>
    <mergeCell ref="I209:N209"/>
    <mergeCell ref="O209:R209"/>
    <mergeCell ref="S209:W209"/>
    <mergeCell ref="X209:AB209"/>
    <mergeCell ref="AC209:AG209"/>
    <mergeCell ref="AH209:AJ209"/>
    <mergeCell ref="AK209:AO209"/>
    <mergeCell ref="AP209:AS209"/>
    <mergeCell ref="AT209:AV209"/>
    <mergeCell ref="AW209:BA209"/>
    <mergeCell ref="BB209:BF209"/>
    <mergeCell ref="BG209:BJ209"/>
    <mergeCell ref="BK209:BO209"/>
    <mergeCell ref="BP209:BS209"/>
    <mergeCell ref="A206:C207"/>
    <mergeCell ref="D206:E207"/>
    <mergeCell ref="F206:H207"/>
    <mergeCell ref="I206:N207"/>
    <mergeCell ref="O206:AG206"/>
    <mergeCell ref="AH206:AJ207"/>
    <mergeCell ref="AK206:BS206"/>
    <mergeCell ref="O207:S207"/>
    <mergeCell ref="T207:W207"/>
    <mergeCell ref="X207:AB207"/>
    <mergeCell ref="AC207:AG207"/>
    <mergeCell ref="AK207:AO207"/>
    <mergeCell ref="AP207:AS207"/>
    <mergeCell ref="AT207:AV207"/>
    <mergeCell ref="AW207:BA207"/>
    <mergeCell ref="BB207:BF207"/>
    <mergeCell ref="BG207:BJ207"/>
    <mergeCell ref="BK207:BO207"/>
    <mergeCell ref="BP207:BS207"/>
    <mergeCell ref="A204:C204"/>
    <mergeCell ref="D204:F204"/>
    <mergeCell ref="G204:I204"/>
    <mergeCell ref="J204:M204"/>
    <mergeCell ref="N204:R204"/>
    <mergeCell ref="S204:W204"/>
    <mergeCell ref="X204:AB204"/>
    <mergeCell ref="AC204:AG204"/>
    <mergeCell ref="AH204:AJ204"/>
    <mergeCell ref="AK204:AO204"/>
    <mergeCell ref="AP204:AS204"/>
    <mergeCell ref="AT204:AV204"/>
    <mergeCell ref="AW204:AZ204"/>
    <mergeCell ref="BA204:BF204"/>
    <mergeCell ref="BG204:BJ204"/>
    <mergeCell ref="BK204:BN204"/>
    <mergeCell ref="BO204:BR204"/>
    <mergeCell ref="A203:C203"/>
    <mergeCell ref="D203:F203"/>
    <mergeCell ref="G203:I203"/>
    <mergeCell ref="J203:M203"/>
    <mergeCell ref="N203:R203"/>
    <mergeCell ref="S203:W203"/>
    <mergeCell ref="X203:AB203"/>
    <mergeCell ref="AC203:AG203"/>
    <mergeCell ref="AH203:AJ203"/>
    <mergeCell ref="AK203:AO203"/>
    <mergeCell ref="AP203:AS203"/>
    <mergeCell ref="AT203:AV203"/>
    <mergeCell ref="AW203:AZ203"/>
    <mergeCell ref="BA203:BF203"/>
    <mergeCell ref="BG203:BJ203"/>
    <mergeCell ref="BK203:BN203"/>
    <mergeCell ref="BO203:BR203"/>
    <mergeCell ref="A202:C202"/>
    <mergeCell ref="D202:F202"/>
    <mergeCell ref="G202:I202"/>
    <mergeCell ref="J202:M202"/>
    <mergeCell ref="N202:R202"/>
    <mergeCell ref="S202:W202"/>
    <mergeCell ref="X202:AB202"/>
    <mergeCell ref="AC202:AG202"/>
    <mergeCell ref="AH202:AJ202"/>
    <mergeCell ref="AK202:AO202"/>
    <mergeCell ref="AP202:AS202"/>
    <mergeCell ref="AT202:AV202"/>
    <mergeCell ref="AW202:AZ202"/>
    <mergeCell ref="BA202:BF202"/>
    <mergeCell ref="BG202:BJ202"/>
    <mergeCell ref="BK202:BN202"/>
    <mergeCell ref="BO202:BR202"/>
    <mergeCell ref="A201:C201"/>
    <mergeCell ref="D201:F201"/>
    <mergeCell ref="G201:I201"/>
    <mergeCell ref="J201:M201"/>
    <mergeCell ref="N201:R201"/>
    <mergeCell ref="S201:W201"/>
    <mergeCell ref="X201:AB201"/>
    <mergeCell ref="AC201:AG201"/>
    <mergeCell ref="AH201:AJ201"/>
    <mergeCell ref="AK201:AO201"/>
    <mergeCell ref="AP201:AS201"/>
    <mergeCell ref="AT201:AV201"/>
    <mergeCell ref="AW201:AZ201"/>
    <mergeCell ref="BA201:BF201"/>
    <mergeCell ref="BG201:BJ201"/>
    <mergeCell ref="BK201:BN201"/>
    <mergeCell ref="BO201:BR201"/>
    <mergeCell ref="A200:C200"/>
    <mergeCell ref="D200:F200"/>
    <mergeCell ref="G200:I200"/>
    <mergeCell ref="J200:M200"/>
    <mergeCell ref="N200:R200"/>
    <mergeCell ref="S200:W200"/>
    <mergeCell ref="X200:AB200"/>
    <mergeCell ref="AC200:AG200"/>
    <mergeCell ref="AH200:AJ200"/>
    <mergeCell ref="AK200:AO200"/>
    <mergeCell ref="AP200:AS200"/>
    <mergeCell ref="AT200:AV200"/>
    <mergeCell ref="AW200:AZ200"/>
    <mergeCell ref="BA200:BF200"/>
    <mergeCell ref="BG200:BJ200"/>
    <mergeCell ref="BK200:BN200"/>
    <mergeCell ref="BO200:BR200"/>
    <mergeCell ref="A199:C199"/>
    <mergeCell ref="D199:F199"/>
    <mergeCell ref="G199:I199"/>
    <mergeCell ref="J199:M199"/>
    <mergeCell ref="N199:R199"/>
    <mergeCell ref="S199:W199"/>
    <mergeCell ref="X199:AB199"/>
    <mergeCell ref="AC199:AG199"/>
    <mergeCell ref="AH199:AJ199"/>
    <mergeCell ref="AK199:AO199"/>
    <mergeCell ref="AP199:AS199"/>
    <mergeCell ref="AT199:AV199"/>
    <mergeCell ref="AW199:AZ199"/>
    <mergeCell ref="BA199:BF199"/>
    <mergeCell ref="BG199:BJ199"/>
    <mergeCell ref="BK199:BN199"/>
    <mergeCell ref="BO199:BR199"/>
    <mergeCell ref="A198:C198"/>
    <mergeCell ref="D198:F198"/>
    <mergeCell ref="G198:I198"/>
    <mergeCell ref="J198:M198"/>
    <mergeCell ref="N198:R198"/>
    <mergeCell ref="S198:W198"/>
    <mergeCell ref="X198:AB198"/>
    <mergeCell ref="AC198:AG198"/>
    <mergeCell ref="AH198:AJ198"/>
    <mergeCell ref="AK198:AO198"/>
    <mergeCell ref="AP198:AS198"/>
    <mergeCell ref="AT198:AV198"/>
    <mergeCell ref="AW198:AZ198"/>
    <mergeCell ref="BA198:BF198"/>
    <mergeCell ref="BG198:BJ198"/>
    <mergeCell ref="BK198:BN198"/>
    <mergeCell ref="BO198:BR198"/>
    <mergeCell ref="A197:C197"/>
    <mergeCell ref="D197:F197"/>
    <mergeCell ref="G197:I197"/>
    <mergeCell ref="J197:M197"/>
    <mergeCell ref="N197:R197"/>
    <mergeCell ref="S197:W197"/>
    <mergeCell ref="X197:AB197"/>
    <mergeCell ref="AC197:AG197"/>
    <mergeCell ref="AH197:AJ197"/>
    <mergeCell ref="AK197:AO197"/>
    <mergeCell ref="AP197:AS197"/>
    <mergeCell ref="AT197:AV197"/>
    <mergeCell ref="AW197:AZ197"/>
    <mergeCell ref="BA197:BF197"/>
    <mergeCell ref="BG197:BJ197"/>
    <mergeCell ref="BK197:BN197"/>
    <mergeCell ref="BO197:BR197"/>
    <mergeCell ref="A196:C196"/>
    <mergeCell ref="D196:F196"/>
    <mergeCell ref="G196:I196"/>
    <mergeCell ref="J196:M196"/>
    <mergeCell ref="N196:R196"/>
    <mergeCell ref="S196:W196"/>
    <mergeCell ref="X196:AB196"/>
    <mergeCell ref="AC196:AG196"/>
    <mergeCell ref="AH196:AJ196"/>
    <mergeCell ref="AK196:AO196"/>
    <mergeCell ref="AP196:AS196"/>
    <mergeCell ref="AT196:AV196"/>
    <mergeCell ref="AW196:AZ196"/>
    <mergeCell ref="BA196:BF196"/>
    <mergeCell ref="BG196:BJ196"/>
    <mergeCell ref="BK196:BN196"/>
    <mergeCell ref="BO196:BR196"/>
    <mergeCell ref="A195:C195"/>
    <mergeCell ref="D195:F195"/>
    <mergeCell ref="G195:I195"/>
    <mergeCell ref="J195:M195"/>
    <mergeCell ref="N195:R195"/>
    <mergeCell ref="S195:W195"/>
    <mergeCell ref="X195:AB195"/>
    <mergeCell ref="AC195:AG195"/>
    <mergeCell ref="AH195:AJ195"/>
    <mergeCell ref="AK195:AO195"/>
    <mergeCell ref="AP195:AS195"/>
    <mergeCell ref="AT195:AV195"/>
    <mergeCell ref="AW195:AZ195"/>
    <mergeCell ref="BA195:BF195"/>
    <mergeCell ref="BG195:BJ195"/>
    <mergeCell ref="BK195:BN195"/>
    <mergeCell ref="BO195:BR195"/>
    <mergeCell ref="A194:C194"/>
    <mergeCell ref="D194:F194"/>
    <mergeCell ref="G194:I194"/>
    <mergeCell ref="J194:M194"/>
    <mergeCell ref="N194:R194"/>
    <mergeCell ref="S194:W194"/>
    <mergeCell ref="X194:AB194"/>
    <mergeCell ref="AC194:AG194"/>
    <mergeCell ref="AH194:AJ194"/>
    <mergeCell ref="AK194:AO194"/>
    <mergeCell ref="AP194:AS194"/>
    <mergeCell ref="AT194:AV194"/>
    <mergeCell ref="AW194:AZ194"/>
    <mergeCell ref="BA194:BF194"/>
    <mergeCell ref="BG194:BJ194"/>
    <mergeCell ref="BK194:BN194"/>
    <mergeCell ref="BO194:BR194"/>
    <mergeCell ref="A192:AJ192"/>
    <mergeCell ref="AK192:AO192"/>
    <mergeCell ref="AP192:AS192"/>
    <mergeCell ref="AT192:AV192"/>
    <mergeCell ref="AW192:AZ192"/>
    <mergeCell ref="BA192:BF192"/>
    <mergeCell ref="BG192:BJ192"/>
    <mergeCell ref="BK192:BN192"/>
    <mergeCell ref="BO192:BR192"/>
    <mergeCell ref="A193:C193"/>
    <mergeCell ref="D193:F193"/>
    <mergeCell ref="G193:I193"/>
    <mergeCell ref="J193:M193"/>
    <mergeCell ref="N193:R193"/>
    <mergeCell ref="S193:W193"/>
    <mergeCell ref="X193:AB193"/>
    <mergeCell ref="AC193:AG193"/>
    <mergeCell ref="AH193:AJ193"/>
    <mergeCell ref="AK193:AO193"/>
    <mergeCell ref="AP193:AS193"/>
    <mergeCell ref="AT193:AV193"/>
    <mergeCell ref="AW193:AZ193"/>
    <mergeCell ref="BA193:BF193"/>
    <mergeCell ref="BG193:BJ193"/>
    <mergeCell ref="BK193:BN193"/>
    <mergeCell ref="BO193:BR193"/>
    <mergeCell ref="A190:AJ190"/>
    <mergeCell ref="AK190:AO190"/>
    <mergeCell ref="AP190:AS190"/>
    <mergeCell ref="AT190:AV190"/>
    <mergeCell ref="AW190:AZ190"/>
    <mergeCell ref="BA190:BF190"/>
    <mergeCell ref="BG190:BJ190"/>
    <mergeCell ref="BK190:BN190"/>
    <mergeCell ref="BO190:BR190"/>
    <mergeCell ref="A191:C191"/>
    <mergeCell ref="D191:F191"/>
    <mergeCell ref="G191:I191"/>
    <mergeCell ref="J191:M191"/>
    <mergeCell ref="N191:R191"/>
    <mergeCell ref="S191:W191"/>
    <mergeCell ref="X191:AB191"/>
    <mergeCell ref="AC191:AG191"/>
    <mergeCell ref="AH191:AJ191"/>
    <mergeCell ref="AK191:AO191"/>
    <mergeCell ref="AP191:AS191"/>
    <mergeCell ref="AT191:AV191"/>
    <mergeCell ref="AW191:AZ191"/>
    <mergeCell ref="BA191:BF191"/>
    <mergeCell ref="BG191:BJ191"/>
    <mergeCell ref="BK191:BN191"/>
    <mergeCell ref="BO191:BR191"/>
    <mergeCell ref="A189:C189"/>
    <mergeCell ref="D189:F189"/>
    <mergeCell ref="G189:I189"/>
    <mergeCell ref="J189:M189"/>
    <mergeCell ref="N189:R189"/>
    <mergeCell ref="S189:W189"/>
    <mergeCell ref="X189:AB189"/>
    <mergeCell ref="AC189:AG189"/>
    <mergeCell ref="AH189:AJ189"/>
    <mergeCell ref="AK189:AO189"/>
    <mergeCell ref="AP189:AS189"/>
    <mergeCell ref="AT189:AV189"/>
    <mergeCell ref="AW189:AZ189"/>
    <mergeCell ref="BA189:BF189"/>
    <mergeCell ref="BG189:BJ189"/>
    <mergeCell ref="BK189:BN189"/>
    <mergeCell ref="BO189:BR189"/>
    <mergeCell ref="A188:C188"/>
    <mergeCell ref="D188:F188"/>
    <mergeCell ref="G188:I188"/>
    <mergeCell ref="J188:M188"/>
    <mergeCell ref="N188:R188"/>
    <mergeCell ref="S188:W188"/>
    <mergeCell ref="X188:AB188"/>
    <mergeCell ref="AC188:AG188"/>
    <mergeCell ref="AH188:AJ188"/>
    <mergeCell ref="AK188:AO188"/>
    <mergeCell ref="AP188:AS188"/>
    <mergeCell ref="AT188:AV188"/>
    <mergeCell ref="AW188:AZ188"/>
    <mergeCell ref="BA188:BF188"/>
    <mergeCell ref="BG188:BJ188"/>
    <mergeCell ref="BK188:BN188"/>
    <mergeCell ref="BO188:BR188"/>
    <mergeCell ref="A187:C187"/>
    <mergeCell ref="D187:F187"/>
    <mergeCell ref="G187:I187"/>
    <mergeCell ref="J187:M187"/>
    <mergeCell ref="N187:R187"/>
    <mergeCell ref="S187:W187"/>
    <mergeCell ref="X187:AB187"/>
    <mergeCell ref="AC187:AG187"/>
    <mergeCell ref="AH187:AJ187"/>
    <mergeCell ref="AK187:AO187"/>
    <mergeCell ref="AP187:AS187"/>
    <mergeCell ref="AT187:AV187"/>
    <mergeCell ref="AW187:AZ187"/>
    <mergeCell ref="BA187:BF187"/>
    <mergeCell ref="BG187:BJ187"/>
    <mergeCell ref="BK187:BN187"/>
    <mergeCell ref="BO187:BR187"/>
    <mergeCell ref="A186:C186"/>
    <mergeCell ref="D186:F186"/>
    <mergeCell ref="G186:I186"/>
    <mergeCell ref="J186:M186"/>
    <mergeCell ref="N186:R186"/>
    <mergeCell ref="S186:W186"/>
    <mergeCell ref="X186:AB186"/>
    <mergeCell ref="AC186:AG186"/>
    <mergeCell ref="AH186:AJ186"/>
    <mergeCell ref="AK186:AO186"/>
    <mergeCell ref="AP186:AS186"/>
    <mergeCell ref="AT186:AV186"/>
    <mergeCell ref="AW186:AZ186"/>
    <mergeCell ref="BA186:BF186"/>
    <mergeCell ref="BG186:BJ186"/>
    <mergeCell ref="BK186:BN186"/>
    <mergeCell ref="BO186:BR186"/>
    <mergeCell ref="A185:C185"/>
    <mergeCell ref="D185:F185"/>
    <mergeCell ref="G185:I185"/>
    <mergeCell ref="J185:M185"/>
    <mergeCell ref="N185:R185"/>
    <mergeCell ref="S185:W185"/>
    <mergeCell ref="X185:AB185"/>
    <mergeCell ref="AC185:AG185"/>
    <mergeCell ref="AH185:AJ185"/>
    <mergeCell ref="AK185:AO185"/>
    <mergeCell ref="AP185:AS185"/>
    <mergeCell ref="AT185:AV185"/>
    <mergeCell ref="AW185:AZ185"/>
    <mergeCell ref="BA185:BF185"/>
    <mergeCell ref="BG185:BJ185"/>
    <mergeCell ref="BK185:BN185"/>
    <mergeCell ref="BO185:BR185"/>
    <mergeCell ref="A183:AJ183"/>
    <mergeCell ref="AK183:AO183"/>
    <mergeCell ref="AP183:AS183"/>
    <mergeCell ref="AT183:AV183"/>
    <mergeCell ref="AW183:AZ183"/>
    <mergeCell ref="BA183:BF183"/>
    <mergeCell ref="BG183:BJ183"/>
    <mergeCell ref="BK183:BN183"/>
    <mergeCell ref="BO183:BR183"/>
    <mergeCell ref="A184:C184"/>
    <mergeCell ref="D184:F184"/>
    <mergeCell ref="G184:I184"/>
    <mergeCell ref="J184:M184"/>
    <mergeCell ref="N184:R184"/>
    <mergeCell ref="S184:W184"/>
    <mergeCell ref="X184:AB184"/>
    <mergeCell ref="AC184:AG184"/>
    <mergeCell ref="AH184:AJ184"/>
    <mergeCell ref="AK184:AO184"/>
    <mergeCell ref="AP184:AS184"/>
    <mergeCell ref="AT184:AV184"/>
    <mergeCell ref="AW184:AZ184"/>
    <mergeCell ref="BA184:BF184"/>
    <mergeCell ref="BG184:BJ184"/>
    <mergeCell ref="BK184:BN184"/>
    <mergeCell ref="BO184:BR184"/>
    <mergeCell ref="A181:C182"/>
    <mergeCell ref="D181:F182"/>
    <mergeCell ref="G181:I182"/>
    <mergeCell ref="J181:M182"/>
    <mergeCell ref="N181:AG181"/>
    <mergeCell ref="AH181:AJ182"/>
    <mergeCell ref="AK181:BR181"/>
    <mergeCell ref="N182:R182"/>
    <mergeCell ref="S182:W182"/>
    <mergeCell ref="X182:AB182"/>
    <mergeCell ref="AC182:AG182"/>
    <mergeCell ref="AK182:AO182"/>
    <mergeCell ref="AP182:AS182"/>
    <mergeCell ref="AT182:AV182"/>
    <mergeCell ref="AW182:AZ182"/>
    <mergeCell ref="BA182:BF182"/>
    <mergeCell ref="BG182:BJ182"/>
    <mergeCell ref="BK182:BN182"/>
    <mergeCell ref="BO182:BR182"/>
    <mergeCell ref="A177:AJ177"/>
    <mergeCell ref="AK177:AO177"/>
    <mergeCell ref="AP177:AS177"/>
    <mergeCell ref="AT177:AV177"/>
    <mergeCell ref="AW177:BA177"/>
    <mergeCell ref="BB177:BG177"/>
    <mergeCell ref="BH177:BJ177"/>
    <mergeCell ref="BK177:BN177"/>
    <mergeCell ref="BO177:BR177"/>
    <mergeCell ref="A178:C178"/>
    <mergeCell ref="D178:F178"/>
    <mergeCell ref="G178:I178"/>
    <mergeCell ref="J178:M178"/>
    <mergeCell ref="N178:Q178"/>
    <mergeCell ref="R178:W178"/>
    <mergeCell ref="X178:AA178"/>
    <mergeCell ref="AB178:AF178"/>
    <mergeCell ref="AG178:AJ178"/>
    <mergeCell ref="AK178:AO178"/>
    <mergeCell ref="AP178:AS178"/>
    <mergeCell ref="AT178:AV178"/>
    <mergeCell ref="AW178:BA178"/>
    <mergeCell ref="BB178:BG178"/>
    <mergeCell ref="BH178:BJ178"/>
    <mergeCell ref="BK178:BN178"/>
    <mergeCell ref="BO178:BR178"/>
    <mergeCell ref="A176:C176"/>
    <mergeCell ref="D176:F176"/>
    <mergeCell ref="G176:I176"/>
    <mergeCell ref="J176:M176"/>
    <mergeCell ref="N176:Q176"/>
    <mergeCell ref="R176:W176"/>
    <mergeCell ref="X176:AA176"/>
    <mergeCell ref="AB176:AF176"/>
    <mergeCell ref="AG176:AJ176"/>
    <mergeCell ref="AK176:AO176"/>
    <mergeCell ref="AP176:AS176"/>
    <mergeCell ref="AT176:AV176"/>
    <mergeCell ref="AW176:BA176"/>
    <mergeCell ref="BB176:BG176"/>
    <mergeCell ref="BH176:BJ176"/>
    <mergeCell ref="BK176:BN176"/>
    <mergeCell ref="BO176:BR176"/>
    <mergeCell ref="A175:C175"/>
    <mergeCell ref="D175:F175"/>
    <mergeCell ref="G175:I175"/>
    <mergeCell ref="J175:M175"/>
    <mergeCell ref="N175:Q175"/>
    <mergeCell ref="R175:W175"/>
    <mergeCell ref="X175:AA175"/>
    <mergeCell ref="AB175:AF175"/>
    <mergeCell ref="AG175:AJ175"/>
    <mergeCell ref="AK175:AO175"/>
    <mergeCell ref="AP175:AS175"/>
    <mergeCell ref="AT175:AV175"/>
    <mergeCell ref="AW175:BA175"/>
    <mergeCell ref="BB175:BG175"/>
    <mergeCell ref="BH175:BJ175"/>
    <mergeCell ref="BK175:BN175"/>
    <mergeCell ref="BO175:BR175"/>
    <mergeCell ref="A174:C174"/>
    <mergeCell ref="D174:F174"/>
    <mergeCell ref="G174:I174"/>
    <mergeCell ref="J174:M174"/>
    <mergeCell ref="N174:Q174"/>
    <mergeCell ref="R174:W174"/>
    <mergeCell ref="X174:AA174"/>
    <mergeCell ref="AB174:AF174"/>
    <mergeCell ref="AG174:AJ174"/>
    <mergeCell ref="AK174:AO174"/>
    <mergeCell ref="AP174:AS174"/>
    <mergeCell ref="AT174:AV174"/>
    <mergeCell ref="AW174:BA174"/>
    <mergeCell ref="BB174:BG174"/>
    <mergeCell ref="BH174:BJ174"/>
    <mergeCell ref="BK174:BN174"/>
    <mergeCell ref="BO174:BR174"/>
    <mergeCell ref="A173:C173"/>
    <mergeCell ref="D173:F173"/>
    <mergeCell ref="G173:I173"/>
    <mergeCell ref="J173:M173"/>
    <mergeCell ref="N173:Q173"/>
    <mergeCell ref="R173:W173"/>
    <mergeCell ref="X173:AA173"/>
    <mergeCell ref="AB173:AF173"/>
    <mergeCell ref="AG173:AJ173"/>
    <mergeCell ref="AK173:AO173"/>
    <mergeCell ref="AP173:AS173"/>
    <mergeCell ref="AT173:AV173"/>
    <mergeCell ref="AW173:BA173"/>
    <mergeCell ref="BB173:BG173"/>
    <mergeCell ref="BH173:BJ173"/>
    <mergeCell ref="BK173:BN173"/>
    <mergeCell ref="BO173:BR173"/>
    <mergeCell ref="A172:C172"/>
    <mergeCell ref="D172:F172"/>
    <mergeCell ref="G172:I172"/>
    <mergeCell ref="J172:M172"/>
    <mergeCell ref="N172:Q172"/>
    <mergeCell ref="R172:W172"/>
    <mergeCell ref="X172:AA172"/>
    <mergeCell ref="AB172:AF172"/>
    <mergeCell ref="AG172:AJ172"/>
    <mergeCell ref="AK172:AO172"/>
    <mergeCell ref="AP172:AS172"/>
    <mergeCell ref="AT172:AV172"/>
    <mergeCell ref="AW172:BA172"/>
    <mergeCell ref="BB172:BG172"/>
    <mergeCell ref="BH172:BJ172"/>
    <mergeCell ref="BK172:BN172"/>
    <mergeCell ref="BO172:BR172"/>
    <mergeCell ref="A171:C171"/>
    <mergeCell ref="D171:F171"/>
    <mergeCell ref="G171:I171"/>
    <mergeCell ref="J171:M171"/>
    <mergeCell ref="N171:Q171"/>
    <mergeCell ref="R171:W171"/>
    <mergeCell ref="X171:AA171"/>
    <mergeCell ref="AB171:AF171"/>
    <mergeCell ref="AG171:AJ171"/>
    <mergeCell ref="AK171:AO171"/>
    <mergeCell ref="AP171:AS171"/>
    <mergeCell ref="AT171:AV171"/>
    <mergeCell ref="AW171:BA171"/>
    <mergeCell ref="BB171:BG171"/>
    <mergeCell ref="BH171:BJ171"/>
    <mergeCell ref="BK171:BN171"/>
    <mergeCell ref="BO171:BR171"/>
    <mergeCell ref="A170:C170"/>
    <mergeCell ref="D170:F170"/>
    <mergeCell ref="G170:I170"/>
    <mergeCell ref="J170:M170"/>
    <mergeCell ref="N170:Q170"/>
    <mergeCell ref="R170:W170"/>
    <mergeCell ref="X170:AA170"/>
    <mergeCell ref="AB170:AF170"/>
    <mergeCell ref="AG170:AJ170"/>
    <mergeCell ref="AK170:AO170"/>
    <mergeCell ref="AP170:AS170"/>
    <mergeCell ref="AT170:AV170"/>
    <mergeCell ref="AW170:BA170"/>
    <mergeCell ref="BB170:BG170"/>
    <mergeCell ref="BH170:BJ170"/>
    <mergeCell ref="BK170:BN170"/>
    <mergeCell ref="BO170:BR170"/>
    <mergeCell ref="A168:AJ168"/>
    <mergeCell ref="AK168:AO168"/>
    <mergeCell ref="AP168:AS168"/>
    <mergeCell ref="AT168:AV168"/>
    <mergeCell ref="AW168:BA168"/>
    <mergeCell ref="BB168:BG168"/>
    <mergeCell ref="BH168:BJ168"/>
    <mergeCell ref="BK168:BN168"/>
    <mergeCell ref="BO168:BR168"/>
    <mergeCell ref="A169:C169"/>
    <mergeCell ref="D169:F169"/>
    <mergeCell ref="G169:I169"/>
    <mergeCell ref="J169:M169"/>
    <mergeCell ref="N169:Q169"/>
    <mergeCell ref="R169:W169"/>
    <mergeCell ref="X169:AA169"/>
    <mergeCell ref="AB169:AF169"/>
    <mergeCell ref="AG169:AJ169"/>
    <mergeCell ref="AK169:AO169"/>
    <mergeCell ref="AP169:AS169"/>
    <mergeCell ref="AT169:AV169"/>
    <mergeCell ref="AW169:BA169"/>
    <mergeCell ref="BB169:BG169"/>
    <mergeCell ref="BH169:BJ169"/>
    <mergeCell ref="BK169:BN169"/>
    <mergeCell ref="BO169:BR169"/>
    <mergeCell ref="A166:AJ166"/>
    <mergeCell ref="AK166:AO166"/>
    <mergeCell ref="AP166:AS166"/>
    <mergeCell ref="AT166:AV166"/>
    <mergeCell ref="AW166:BA166"/>
    <mergeCell ref="BB166:BG166"/>
    <mergeCell ref="BH166:BJ166"/>
    <mergeCell ref="BK166:BN166"/>
    <mergeCell ref="BO166:BR166"/>
    <mergeCell ref="A167:C167"/>
    <mergeCell ref="D167:F167"/>
    <mergeCell ref="G167:I167"/>
    <mergeCell ref="J167:M167"/>
    <mergeCell ref="N167:Q167"/>
    <mergeCell ref="R167:W167"/>
    <mergeCell ref="X167:AA167"/>
    <mergeCell ref="AB167:AF167"/>
    <mergeCell ref="AG167:AJ167"/>
    <mergeCell ref="AK167:AO167"/>
    <mergeCell ref="AP167:AS167"/>
    <mergeCell ref="AT167:AV167"/>
    <mergeCell ref="AW167:BA167"/>
    <mergeCell ref="BB167:BG167"/>
    <mergeCell ref="BH167:BJ167"/>
    <mergeCell ref="BK167:BN167"/>
    <mergeCell ref="BO167:BR167"/>
    <mergeCell ref="A165:C165"/>
    <mergeCell ref="D165:F165"/>
    <mergeCell ref="G165:I165"/>
    <mergeCell ref="J165:M165"/>
    <mergeCell ref="N165:Q165"/>
    <mergeCell ref="R165:W165"/>
    <mergeCell ref="X165:AA165"/>
    <mergeCell ref="AB165:AF165"/>
    <mergeCell ref="AG165:AJ165"/>
    <mergeCell ref="AK165:AO165"/>
    <mergeCell ref="AP165:AS165"/>
    <mergeCell ref="AT165:AV165"/>
    <mergeCell ref="AW165:BA165"/>
    <mergeCell ref="BB165:BG165"/>
    <mergeCell ref="BH165:BJ165"/>
    <mergeCell ref="BK165:BN165"/>
    <mergeCell ref="BO165:BR165"/>
    <mergeCell ref="A164:C164"/>
    <mergeCell ref="D164:F164"/>
    <mergeCell ref="G164:I164"/>
    <mergeCell ref="J164:M164"/>
    <mergeCell ref="N164:Q164"/>
    <mergeCell ref="R164:W164"/>
    <mergeCell ref="X164:AA164"/>
    <mergeCell ref="AB164:AF164"/>
    <mergeCell ref="AG164:AJ164"/>
    <mergeCell ref="AK164:AO164"/>
    <mergeCell ref="AP164:AS164"/>
    <mergeCell ref="AT164:AV164"/>
    <mergeCell ref="AW164:BA164"/>
    <mergeCell ref="BB164:BG164"/>
    <mergeCell ref="BH164:BJ164"/>
    <mergeCell ref="BK164:BN164"/>
    <mergeCell ref="BO164:BR164"/>
    <mergeCell ref="A163:C163"/>
    <mergeCell ref="D163:F163"/>
    <mergeCell ref="G163:I163"/>
    <mergeCell ref="J163:M163"/>
    <mergeCell ref="N163:Q163"/>
    <mergeCell ref="R163:W163"/>
    <mergeCell ref="X163:AA163"/>
    <mergeCell ref="AB163:AF163"/>
    <mergeCell ref="AG163:AJ163"/>
    <mergeCell ref="AK163:AO163"/>
    <mergeCell ref="AP163:AS163"/>
    <mergeCell ref="AT163:AV163"/>
    <mergeCell ref="AW163:BA163"/>
    <mergeCell ref="BB163:BG163"/>
    <mergeCell ref="BH163:BJ163"/>
    <mergeCell ref="BK163:BN163"/>
    <mergeCell ref="BO163:BR163"/>
    <mergeCell ref="A162:C162"/>
    <mergeCell ref="D162:F162"/>
    <mergeCell ref="G162:I162"/>
    <mergeCell ref="J162:M162"/>
    <mergeCell ref="N162:Q162"/>
    <mergeCell ref="R162:W162"/>
    <mergeCell ref="X162:AA162"/>
    <mergeCell ref="AB162:AF162"/>
    <mergeCell ref="AG162:AJ162"/>
    <mergeCell ref="AK162:AO162"/>
    <mergeCell ref="AP162:AS162"/>
    <mergeCell ref="AT162:AV162"/>
    <mergeCell ref="AW162:BA162"/>
    <mergeCell ref="BB162:BG162"/>
    <mergeCell ref="BH162:BJ162"/>
    <mergeCell ref="BK162:BN162"/>
    <mergeCell ref="BO162:BR162"/>
    <mergeCell ref="A161:C161"/>
    <mergeCell ref="D161:F161"/>
    <mergeCell ref="G161:I161"/>
    <mergeCell ref="J161:M161"/>
    <mergeCell ref="N161:Q161"/>
    <mergeCell ref="R161:W161"/>
    <mergeCell ref="X161:AA161"/>
    <mergeCell ref="AB161:AF161"/>
    <mergeCell ref="AG161:AJ161"/>
    <mergeCell ref="AK161:AO161"/>
    <mergeCell ref="AP161:AS161"/>
    <mergeCell ref="AT161:AV161"/>
    <mergeCell ref="AW161:BA161"/>
    <mergeCell ref="BB161:BG161"/>
    <mergeCell ref="BH161:BJ161"/>
    <mergeCell ref="BK161:BN161"/>
    <mergeCell ref="BO161:BR161"/>
    <mergeCell ref="A159:AJ159"/>
    <mergeCell ref="AK159:AO159"/>
    <mergeCell ref="AP159:AS159"/>
    <mergeCell ref="AT159:AV159"/>
    <mergeCell ref="AW159:BA159"/>
    <mergeCell ref="BB159:BG159"/>
    <mergeCell ref="BH159:BJ159"/>
    <mergeCell ref="BK159:BN159"/>
    <mergeCell ref="BO159:BR159"/>
    <mergeCell ref="A160:C160"/>
    <mergeCell ref="D160:F160"/>
    <mergeCell ref="G160:I160"/>
    <mergeCell ref="J160:M160"/>
    <mergeCell ref="N160:Q160"/>
    <mergeCell ref="R160:W160"/>
    <mergeCell ref="X160:AA160"/>
    <mergeCell ref="AB160:AF160"/>
    <mergeCell ref="AG160:AJ160"/>
    <mergeCell ref="AK160:AO160"/>
    <mergeCell ref="AP160:AS160"/>
    <mergeCell ref="AT160:AV160"/>
    <mergeCell ref="AW160:BA160"/>
    <mergeCell ref="BB160:BG160"/>
    <mergeCell ref="BH160:BJ160"/>
    <mergeCell ref="BK160:BN160"/>
    <mergeCell ref="BO160:BR160"/>
    <mergeCell ref="A154:BR154"/>
    <mergeCell ref="A157:C158"/>
    <mergeCell ref="D157:F158"/>
    <mergeCell ref="G157:I158"/>
    <mergeCell ref="J157:M158"/>
    <mergeCell ref="N157:AF157"/>
    <mergeCell ref="AG157:AJ158"/>
    <mergeCell ref="AK157:BR157"/>
    <mergeCell ref="N158:R158"/>
    <mergeCell ref="S158:W158"/>
    <mergeCell ref="X158:AA158"/>
    <mergeCell ref="AB158:AF158"/>
    <mergeCell ref="AK158:AO158"/>
    <mergeCell ref="AP158:AS158"/>
    <mergeCell ref="AT158:AV158"/>
    <mergeCell ref="AW158:BA158"/>
    <mergeCell ref="BB158:BG158"/>
    <mergeCell ref="BH158:BJ158"/>
    <mergeCell ref="BK158:BN158"/>
    <mergeCell ref="BO158:BR158"/>
    <mergeCell ref="A153:B153"/>
    <mergeCell ref="C153:E153"/>
    <mergeCell ref="F153:I153"/>
    <mergeCell ref="J153:M153"/>
    <mergeCell ref="N153:Q153"/>
    <mergeCell ref="R153:V153"/>
    <mergeCell ref="W153:AA153"/>
    <mergeCell ref="AB153:AF153"/>
    <mergeCell ref="AG153:AJ153"/>
    <mergeCell ref="AK153:AN153"/>
    <mergeCell ref="AO153:AS153"/>
    <mergeCell ref="AT153:AU153"/>
    <mergeCell ref="AV153:AY153"/>
    <mergeCell ref="AZ153:BF153"/>
    <mergeCell ref="BG153:BI153"/>
    <mergeCell ref="BJ153:BN153"/>
    <mergeCell ref="BO153:BR153"/>
    <mergeCell ref="A152:B152"/>
    <mergeCell ref="C152:E152"/>
    <mergeCell ref="F152:I152"/>
    <mergeCell ref="J152:M152"/>
    <mergeCell ref="N152:Q152"/>
    <mergeCell ref="R152:V152"/>
    <mergeCell ref="W152:AA152"/>
    <mergeCell ref="AB152:AF152"/>
    <mergeCell ref="AG152:AJ152"/>
    <mergeCell ref="AK152:AN152"/>
    <mergeCell ref="AO152:AS152"/>
    <mergeCell ref="AT152:AU152"/>
    <mergeCell ref="AV152:AY152"/>
    <mergeCell ref="AZ152:BF152"/>
    <mergeCell ref="BG152:BI152"/>
    <mergeCell ref="BJ152:BN152"/>
    <mergeCell ref="BO152:BR152"/>
    <mergeCell ref="A151:B151"/>
    <mergeCell ref="C151:E151"/>
    <mergeCell ref="F151:I151"/>
    <mergeCell ref="J151:M151"/>
    <mergeCell ref="N151:Q151"/>
    <mergeCell ref="R151:V151"/>
    <mergeCell ref="W151:AA151"/>
    <mergeCell ref="AB151:AF151"/>
    <mergeCell ref="AG151:AJ151"/>
    <mergeCell ref="AK151:AN151"/>
    <mergeCell ref="AO151:AS151"/>
    <mergeCell ref="AT151:AU151"/>
    <mergeCell ref="AV151:AY151"/>
    <mergeCell ref="AZ151:BF151"/>
    <mergeCell ref="BG151:BI151"/>
    <mergeCell ref="BJ151:BN151"/>
    <mergeCell ref="BO151:BR151"/>
    <mergeCell ref="A150:B150"/>
    <mergeCell ref="C150:E150"/>
    <mergeCell ref="F150:I150"/>
    <mergeCell ref="J150:M150"/>
    <mergeCell ref="N150:Q150"/>
    <mergeCell ref="R150:V150"/>
    <mergeCell ref="W150:AA150"/>
    <mergeCell ref="AB150:AF150"/>
    <mergeCell ref="AG150:AJ150"/>
    <mergeCell ref="AK150:AN150"/>
    <mergeCell ref="AO150:AS150"/>
    <mergeCell ref="AT150:AU150"/>
    <mergeCell ref="AV150:AY150"/>
    <mergeCell ref="AZ150:BF150"/>
    <mergeCell ref="BG150:BI150"/>
    <mergeCell ref="BJ150:BN150"/>
    <mergeCell ref="BO150:BR150"/>
    <mergeCell ref="A149:B149"/>
    <mergeCell ref="C149:E149"/>
    <mergeCell ref="F149:I149"/>
    <mergeCell ref="J149:M149"/>
    <mergeCell ref="N149:Q149"/>
    <mergeCell ref="R149:V149"/>
    <mergeCell ref="W149:AA149"/>
    <mergeCell ref="AB149:AF149"/>
    <mergeCell ref="AG149:AJ149"/>
    <mergeCell ref="AK149:AN149"/>
    <mergeCell ref="AO149:AS149"/>
    <mergeCell ref="AT149:AU149"/>
    <mergeCell ref="AV149:AY149"/>
    <mergeCell ref="AZ149:BF149"/>
    <mergeCell ref="BG149:BI149"/>
    <mergeCell ref="BJ149:BN149"/>
    <mergeCell ref="BO149:BR149"/>
    <mergeCell ref="A148:B148"/>
    <mergeCell ref="C148:E148"/>
    <mergeCell ref="F148:I148"/>
    <mergeCell ref="J148:M148"/>
    <mergeCell ref="N148:Q148"/>
    <mergeCell ref="R148:V148"/>
    <mergeCell ref="W148:AA148"/>
    <mergeCell ref="AB148:AF148"/>
    <mergeCell ref="AG148:AJ148"/>
    <mergeCell ref="AK148:AN148"/>
    <mergeCell ref="AO148:AS148"/>
    <mergeCell ref="AT148:AU148"/>
    <mergeCell ref="AV148:AY148"/>
    <mergeCell ref="AZ148:BF148"/>
    <mergeCell ref="BG148:BI148"/>
    <mergeCell ref="BJ148:BN148"/>
    <mergeCell ref="BO148:BR148"/>
    <mergeCell ref="A147:B147"/>
    <mergeCell ref="C147:E147"/>
    <mergeCell ref="F147:I147"/>
    <mergeCell ref="J147:M147"/>
    <mergeCell ref="N147:Q147"/>
    <mergeCell ref="R147:V147"/>
    <mergeCell ref="W147:AA147"/>
    <mergeCell ref="AB147:AF147"/>
    <mergeCell ref="AG147:AJ147"/>
    <mergeCell ref="AK147:AN147"/>
    <mergeCell ref="AO147:AS147"/>
    <mergeCell ref="AT147:AU147"/>
    <mergeCell ref="AV147:AY147"/>
    <mergeCell ref="AZ147:BF147"/>
    <mergeCell ref="BG147:BI147"/>
    <mergeCell ref="BJ147:BN147"/>
    <mergeCell ref="BO147:BR147"/>
    <mergeCell ref="A146:B146"/>
    <mergeCell ref="C146:E146"/>
    <mergeCell ref="F146:I146"/>
    <mergeCell ref="J146:M146"/>
    <mergeCell ref="N146:Q146"/>
    <mergeCell ref="R146:V146"/>
    <mergeCell ref="W146:AA146"/>
    <mergeCell ref="AB146:AF146"/>
    <mergeCell ref="AG146:AJ146"/>
    <mergeCell ref="AK146:AN146"/>
    <mergeCell ref="AO146:AS146"/>
    <mergeCell ref="AT146:AU146"/>
    <mergeCell ref="AV146:AY146"/>
    <mergeCell ref="AZ146:BF146"/>
    <mergeCell ref="BG146:BI146"/>
    <mergeCell ref="BJ146:BN146"/>
    <mergeCell ref="BO146:BR146"/>
    <mergeCell ref="A145:B145"/>
    <mergeCell ref="C145:E145"/>
    <mergeCell ref="F145:I145"/>
    <mergeCell ref="J145:M145"/>
    <mergeCell ref="N145:Q145"/>
    <mergeCell ref="R145:V145"/>
    <mergeCell ref="W145:AA145"/>
    <mergeCell ref="AB145:AF145"/>
    <mergeCell ref="AG145:AJ145"/>
    <mergeCell ref="AK145:AN145"/>
    <mergeCell ref="AO145:AS145"/>
    <mergeCell ref="AT145:AU145"/>
    <mergeCell ref="AV145:AY145"/>
    <mergeCell ref="AZ145:BF145"/>
    <mergeCell ref="BG145:BI145"/>
    <mergeCell ref="BJ145:BN145"/>
    <mergeCell ref="BO145:BR145"/>
    <mergeCell ref="A144:B144"/>
    <mergeCell ref="C144:E144"/>
    <mergeCell ref="F144:I144"/>
    <mergeCell ref="J144:M144"/>
    <mergeCell ref="N144:Q144"/>
    <mergeCell ref="R144:V144"/>
    <mergeCell ref="W144:AA144"/>
    <mergeCell ref="AB144:AF144"/>
    <mergeCell ref="AG144:AJ144"/>
    <mergeCell ref="AK144:AN144"/>
    <mergeCell ref="AO144:AS144"/>
    <mergeCell ref="AT144:AU144"/>
    <mergeCell ref="AV144:AY144"/>
    <mergeCell ref="AZ144:BF144"/>
    <mergeCell ref="BG144:BI144"/>
    <mergeCell ref="BJ144:BN144"/>
    <mergeCell ref="BO144:BR144"/>
    <mergeCell ref="A142:AJ142"/>
    <mergeCell ref="AK142:AN142"/>
    <mergeCell ref="AO142:AS142"/>
    <mergeCell ref="AT142:AU142"/>
    <mergeCell ref="AV142:AY142"/>
    <mergeCell ref="AZ142:BF142"/>
    <mergeCell ref="BG142:BI142"/>
    <mergeCell ref="BJ142:BN142"/>
    <mergeCell ref="BO142:BR142"/>
    <mergeCell ref="A143:B143"/>
    <mergeCell ref="C143:E143"/>
    <mergeCell ref="F143:I143"/>
    <mergeCell ref="J143:M143"/>
    <mergeCell ref="N143:Q143"/>
    <mergeCell ref="R143:V143"/>
    <mergeCell ref="W143:AA143"/>
    <mergeCell ref="AB143:AF143"/>
    <mergeCell ref="AG143:AJ143"/>
    <mergeCell ref="AK143:AN143"/>
    <mergeCell ref="AO143:AS143"/>
    <mergeCell ref="AT143:AU143"/>
    <mergeCell ref="AV143:AY143"/>
    <mergeCell ref="AZ143:BF143"/>
    <mergeCell ref="BG143:BI143"/>
    <mergeCell ref="BJ143:BN143"/>
    <mergeCell ref="BO143:BR143"/>
    <mergeCell ref="A140:AJ140"/>
    <mergeCell ref="AK140:AN140"/>
    <mergeCell ref="AO140:AS140"/>
    <mergeCell ref="AT140:AU140"/>
    <mergeCell ref="AV140:AY140"/>
    <mergeCell ref="AZ140:BF140"/>
    <mergeCell ref="BG140:BI140"/>
    <mergeCell ref="BJ140:BN140"/>
    <mergeCell ref="BO140:BR140"/>
    <mergeCell ref="A141:B141"/>
    <mergeCell ref="C141:E141"/>
    <mergeCell ref="F141:I141"/>
    <mergeCell ref="J141:M141"/>
    <mergeCell ref="N141:Q141"/>
    <mergeCell ref="R141:V141"/>
    <mergeCell ref="W141:AA141"/>
    <mergeCell ref="AB141:AF141"/>
    <mergeCell ref="AG141:AJ141"/>
    <mergeCell ref="AK141:AN141"/>
    <mergeCell ref="AO141:AS141"/>
    <mergeCell ref="AT141:AU141"/>
    <mergeCell ref="AV141:AY141"/>
    <mergeCell ref="AZ141:BF141"/>
    <mergeCell ref="BG141:BI141"/>
    <mergeCell ref="BJ141:BN141"/>
    <mergeCell ref="BO141:BR141"/>
    <mergeCell ref="A139:B139"/>
    <mergeCell ref="C139:E139"/>
    <mergeCell ref="F139:I139"/>
    <mergeCell ref="J139:M139"/>
    <mergeCell ref="N139:Q139"/>
    <mergeCell ref="R139:V139"/>
    <mergeCell ref="W139:AA139"/>
    <mergeCell ref="AB139:AF139"/>
    <mergeCell ref="AG139:AJ139"/>
    <mergeCell ref="AK139:AN139"/>
    <mergeCell ref="AO139:AS139"/>
    <mergeCell ref="AT139:AU139"/>
    <mergeCell ref="AV139:AY139"/>
    <mergeCell ref="AZ139:BF139"/>
    <mergeCell ref="BG139:BI139"/>
    <mergeCell ref="BJ139:BN139"/>
    <mergeCell ref="BO139:BR139"/>
    <mergeCell ref="A138:B138"/>
    <mergeCell ref="C138:E138"/>
    <mergeCell ref="F138:I138"/>
    <mergeCell ref="J138:M138"/>
    <mergeCell ref="N138:Q138"/>
    <mergeCell ref="R138:V138"/>
    <mergeCell ref="W138:AA138"/>
    <mergeCell ref="AB138:AF138"/>
    <mergeCell ref="AG138:AJ138"/>
    <mergeCell ref="AK138:AN138"/>
    <mergeCell ref="AO138:AS138"/>
    <mergeCell ref="AT138:AU138"/>
    <mergeCell ref="AV138:AY138"/>
    <mergeCell ref="AZ138:BF138"/>
    <mergeCell ref="BG138:BI138"/>
    <mergeCell ref="BJ138:BN138"/>
    <mergeCell ref="BO138:BR138"/>
    <mergeCell ref="A137:B137"/>
    <mergeCell ref="C137:E137"/>
    <mergeCell ref="F137:I137"/>
    <mergeCell ref="J137:M137"/>
    <mergeCell ref="N137:Q137"/>
    <mergeCell ref="R137:V137"/>
    <mergeCell ref="W137:AA137"/>
    <mergeCell ref="AB137:AF137"/>
    <mergeCell ref="AG137:AJ137"/>
    <mergeCell ref="AK137:AN137"/>
    <mergeCell ref="AO137:AS137"/>
    <mergeCell ref="AT137:AU137"/>
    <mergeCell ref="AV137:AY137"/>
    <mergeCell ref="AZ137:BF137"/>
    <mergeCell ref="BG137:BI137"/>
    <mergeCell ref="BJ137:BN137"/>
    <mergeCell ref="BO137:BR137"/>
    <mergeCell ref="A136:B136"/>
    <mergeCell ref="C136:E136"/>
    <mergeCell ref="F136:I136"/>
    <mergeCell ref="J136:M136"/>
    <mergeCell ref="N136:Q136"/>
    <mergeCell ref="R136:V136"/>
    <mergeCell ref="W136:AA136"/>
    <mergeCell ref="AB136:AF136"/>
    <mergeCell ref="AG136:AJ136"/>
    <mergeCell ref="AK136:AN136"/>
    <mergeCell ref="AO136:AS136"/>
    <mergeCell ref="AT136:AU136"/>
    <mergeCell ref="AV136:AY136"/>
    <mergeCell ref="AZ136:BF136"/>
    <mergeCell ref="BG136:BI136"/>
    <mergeCell ref="BJ136:BN136"/>
    <mergeCell ref="BO136:BR136"/>
    <mergeCell ref="A135:B135"/>
    <mergeCell ref="C135:E135"/>
    <mergeCell ref="F135:I135"/>
    <mergeCell ref="J135:M135"/>
    <mergeCell ref="N135:Q135"/>
    <mergeCell ref="R135:V135"/>
    <mergeCell ref="W135:AA135"/>
    <mergeCell ref="AB135:AF135"/>
    <mergeCell ref="AG135:AJ135"/>
    <mergeCell ref="AK135:AN135"/>
    <mergeCell ref="AO135:AS135"/>
    <mergeCell ref="AT135:AU135"/>
    <mergeCell ref="AV135:AY135"/>
    <mergeCell ref="AZ135:BF135"/>
    <mergeCell ref="BG135:BI135"/>
    <mergeCell ref="BJ135:BN135"/>
    <mergeCell ref="BO135:BR135"/>
    <mergeCell ref="A133:AJ133"/>
    <mergeCell ref="AK133:AN133"/>
    <mergeCell ref="AO133:AS133"/>
    <mergeCell ref="AT133:AU133"/>
    <mergeCell ref="AV133:AY133"/>
    <mergeCell ref="AZ133:BF133"/>
    <mergeCell ref="BG133:BI133"/>
    <mergeCell ref="BJ133:BN133"/>
    <mergeCell ref="BO133:BR133"/>
    <mergeCell ref="A134:B134"/>
    <mergeCell ref="C134:E134"/>
    <mergeCell ref="F134:I134"/>
    <mergeCell ref="J134:M134"/>
    <mergeCell ref="N134:Q134"/>
    <mergeCell ref="R134:V134"/>
    <mergeCell ref="W134:AA134"/>
    <mergeCell ref="AB134:AF134"/>
    <mergeCell ref="AG134:AJ134"/>
    <mergeCell ref="AK134:AN134"/>
    <mergeCell ref="AO134:AS134"/>
    <mergeCell ref="AT134:AU134"/>
    <mergeCell ref="AV134:AY134"/>
    <mergeCell ref="AZ134:BF134"/>
    <mergeCell ref="BG134:BI134"/>
    <mergeCell ref="BJ134:BN134"/>
    <mergeCell ref="BO134:BR134"/>
    <mergeCell ref="A128:BS128"/>
    <mergeCell ref="A131:B132"/>
    <mergeCell ref="C131:E132"/>
    <mergeCell ref="F131:I132"/>
    <mergeCell ref="J131:M132"/>
    <mergeCell ref="N131:AF131"/>
    <mergeCell ref="AG131:AJ132"/>
    <mergeCell ref="AK131:BR131"/>
    <mergeCell ref="N132:R132"/>
    <mergeCell ref="S132:V132"/>
    <mergeCell ref="W132:AA132"/>
    <mergeCell ref="AB132:AF132"/>
    <mergeCell ref="AK132:AN132"/>
    <mergeCell ref="AO132:AS132"/>
    <mergeCell ref="AT132:AU132"/>
    <mergeCell ref="AV132:AY132"/>
    <mergeCell ref="AZ132:BF132"/>
    <mergeCell ref="BG132:BI132"/>
    <mergeCell ref="BJ132:BN132"/>
    <mergeCell ref="BO132:BR132"/>
    <mergeCell ref="A127:C127"/>
    <mergeCell ref="D127:E127"/>
    <mergeCell ref="F127:I127"/>
    <mergeCell ref="J127:M127"/>
    <mergeCell ref="N127:Q127"/>
    <mergeCell ref="R127:W127"/>
    <mergeCell ref="X127:AA127"/>
    <mergeCell ref="AB127:AF127"/>
    <mergeCell ref="AG127:AJ127"/>
    <mergeCell ref="AK127:AN127"/>
    <mergeCell ref="AO127:AR127"/>
    <mergeCell ref="AS127:AU127"/>
    <mergeCell ref="AV127:AZ127"/>
    <mergeCell ref="BA127:BF127"/>
    <mergeCell ref="BG127:BK127"/>
    <mergeCell ref="BL127:BO127"/>
    <mergeCell ref="BP127:BS127"/>
    <mergeCell ref="A126:C126"/>
    <mergeCell ref="D126:E126"/>
    <mergeCell ref="F126:I126"/>
    <mergeCell ref="J126:M126"/>
    <mergeCell ref="N126:Q126"/>
    <mergeCell ref="R126:W126"/>
    <mergeCell ref="X126:AA126"/>
    <mergeCell ref="AB126:AF126"/>
    <mergeCell ref="AG126:AJ126"/>
    <mergeCell ref="AK126:AN126"/>
    <mergeCell ref="AO126:AR126"/>
    <mergeCell ref="AS126:AU126"/>
    <mergeCell ref="AV126:AZ126"/>
    <mergeCell ref="BA126:BF126"/>
    <mergeCell ref="BG126:BK126"/>
    <mergeCell ref="BL126:BO126"/>
    <mergeCell ref="BP126:BS126"/>
    <mergeCell ref="A125:C125"/>
    <mergeCell ref="D125:E125"/>
    <mergeCell ref="F125:I125"/>
    <mergeCell ref="J125:M125"/>
    <mergeCell ref="N125:Q125"/>
    <mergeCell ref="R125:W125"/>
    <mergeCell ref="X125:AA125"/>
    <mergeCell ref="AB125:AF125"/>
    <mergeCell ref="AG125:AJ125"/>
    <mergeCell ref="AK125:AN125"/>
    <mergeCell ref="AO125:AR125"/>
    <mergeCell ref="AS125:AU125"/>
    <mergeCell ref="AV125:AZ125"/>
    <mergeCell ref="BA125:BF125"/>
    <mergeCell ref="BG125:BK125"/>
    <mergeCell ref="BL125:BO125"/>
    <mergeCell ref="BP125:BS125"/>
    <mergeCell ref="A124:C124"/>
    <mergeCell ref="D124:E124"/>
    <mergeCell ref="F124:I124"/>
    <mergeCell ref="J124:M124"/>
    <mergeCell ref="N124:Q124"/>
    <mergeCell ref="R124:W124"/>
    <mergeCell ref="X124:AA124"/>
    <mergeCell ref="AB124:AF124"/>
    <mergeCell ref="AG124:AJ124"/>
    <mergeCell ref="AK124:AN124"/>
    <mergeCell ref="AO124:AR124"/>
    <mergeCell ref="AS124:AU124"/>
    <mergeCell ref="AV124:AZ124"/>
    <mergeCell ref="BA124:BF124"/>
    <mergeCell ref="BG124:BK124"/>
    <mergeCell ref="BL124:BO124"/>
    <mergeCell ref="BP124:BS124"/>
    <mergeCell ref="A123:C123"/>
    <mergeCell ref="D123:E123"/>
    <mergeCell ref="F123:I123"/>
    <mergeCell ref="J123:M123"/>
    <mergeCell ref="N123:Q123"/>
    <mergeCell ref="R123:W123"/>
    <mergeCell ref="X123:AA123"/>
    <mergeCell ref="AB123:AF123"/>
    <mergeCell ref="AG123:AJ123"/>
    <mergeCell ref="AK123:AN123"/>
    <mergeCell ref="AO123:AR123"/>
    <mergeCell ref="AS123:AU123"/>
    <mergeCell ref="AV123:AZ123"/>
    <mergeCell ref="BA123:BF123"/>
    <mergeCell ref="BG123:BK123"/>
    <mergeCell ref="BL123:BO123"/>
    <mergeCell ref="BP123:BS123"/>
    <mergeCell ref="A122:C122"/>
    <mergeCell ref="D122:E122"/>
    <mergeCell ref="F122:I122"/>
    <mergeCell ref="J122:M122"/>
    <mergeCell ref="N122:Q122"/>
    <mergeCell ref="R122:W122"/>
    <mergeCell ref="X122:AA122"/>
    <mergeCell ref="AB122:AF122"/>
    <mergeCell ref="AG122:AJ122"/>
    <mergeCell ref="AK122:AN122"/>
    <mergeCell ref="AO122:AR122"/>
    <mergeCell ref="AS122:AU122"/>
    <mergeCell ref="AV122:AZ122"/>
    <mergeCell ref="BA122:BF122"/>
    <mergeCell ref="BG122:BK122"/>
    <mergeCell ref="BL122:BO122"/>
    <mergeCell ref="BP122:BS122"/>
    <mergeCell ref="A121:C121"/>
    <mergeCell ref="D121:E121"/>
    <mergeCell ref="F121:I121"/>
    <mergeCell ref="J121:M121"/>
    <mergeCell ref="N121:Q121"/>
    <mergeCell ref="R121:W121"/>
    <mergeCell ref="X121:AA121"/>
    <mergeCell ref="AB121:AF121"/>
    <mergeCell ref="AG121:AJ121"/>
    <mergeCell ref="AK121:AN121"/>
    <mergeCell ref="AO121:AR121"/>
    <mergeCell ref="AS121:AU121"/>
    <mergeCell ref="AV121:AZ121"/>
    <mergeCell ref="BA121:BF121"/>
    <mergeCell ref="BG121:BK121"/>
    <mergeCell ref="BL121:BO121"/>
    <mergeCell ref="BP121:BS121"/>
    <mergeCell ref="A120:C120"/>
    <mergeCell ref="D120:E120"/>
    <mergeCell ref="F120:I120"/>
    <mergeCell ref="J120:M120"/>
    <mergeCell ref="N120:Q120"/>
    <mergeCell ref="R120:W120"/>
    <mergeCell ref="X120:AA120"/>
    <mergeCell ref="AB120:AF120"/>
    <mergeCell ref="AG120:AJ120"/>
    <mergeCell ref="AK120:AN120"/>
    <mergeCell ref="AO120:AR120"/>
    <mergeCell ref="AS120:AU120"/>
    <mergeCell ref="AV120:AZ120"/>
    <mergeCell ref="BA120:BF120"/>
    <mergeCell ref="BG120:BK120"/>
    <mergeCell ref="BL120:BO120"/>
    <mergeCell ref="BP120:BS120"/>
    <mergeCell ref="A118:AJ118"/>
    <mergeCell ref="AK118:AN118"/>
    <mergeCell ref="AO118:AR118"/>
    <mergeCell ref="AS118:AU118"/>
    <mergeCell ref="AV118:AZ118"/>
    <mergeCell ref="BA118:BF118"/>
    <mergeCell ref="BG118:BK118"/>
    <mergeCell ref="BL118:BO118"/>
    <mergeCell ref="BP118:BS118"/>
    <mergeCell ref="A119:C119"/>
    <mergeCell ref="D119:E119"/>
    <mergeCell ref="F119:I119"/>
    <mergeCell ref="J119:M119"/>
    <mergeCell ref="N119:Q119"/>
    <mergeCell ref="R119:W119"/>
    <mergeCell ref="X119:AA119"/>
    <mergeCell ref="AB119:AF119"/>
    <mergeCell ref="AG119:AJ119"/>
    <mergeCell ref="AK119:AN119"/>
    <mergeCell ref="AO119:AR119"/>
    <mergeCell ref="AS119:AU119"/>
    <mergeCell ref="AV119:AZ119"/>
    <mergeCell ref="BA119:BF119"/>
    <mergeCell ref="BG119:BK119"/>
    <mergeCell ref="BL119:BO119"/>
    <mergeCell ref="BP119:BS119"/>
    <mergeCell ref="A116:AJ116"/>
    <mergeCell ref="AK116:AN116"/>
    <mergeCell ref="AO116:AR116"/>
    <mergeCell ref="AS116:AU116"/>
    <mergeCell ref="AV116:AZ116"/>
    <mergeCell ref="BA116:BF116"/>
    <mergeCell ref="BG116:BK116"/>
    <mergeCell ref="BL116:BO116"/>
    <mergeCell ref="BP116:BS116"/>
    <mergeCell ref="A117:C117"/>
    <mergeCell ref="D117:E117"/>
    <mergeCell ref="F117:I117"/>
    <mergeCell ref="J117:M117"/>
    <mergeCell ref="N117:Q117"/>
    <mergeCell ref="R117:W117"/>
    <mergeCell ref="X117:AA117"/>
    <mergeCell ref="AB117:AF117"/>
    <mergeCell ref="AG117:AJ117"/>
    <mergeCell ref="AK117:AN117"/>
    <mergeCell ref="AO117:AR117"/>
    <mergeCell ref="AS117:AU117"/>
    <mergeCell ref="AV117:AZ117"/>
    <mergeCell ref="BA117:BF117"/>
    <mergeCell ref="BG117:BK117"/>
    <mergeCell ref="BL117:BO117"/>
    <mergeCell ref="BP117:BS117"/>
    <mergeCell ref="A115:C115"/>
    <mergeCell ref="D115:E115"/>
    <mergeCell ref="F115:I115"/>
    <mergeCell ref="J115:M115"/>
    <mergeCell ref="N115:Q115"/>
    <mergeCell ref="R115:W115"/>
    <mergeCell ref="X115:AA115"/>
    <mergeCell ref="AB115:AF115"/>
    <mergeCell ref="AG115:AJ115"/>
    <mergeCell ref="AK115:AN115"/>
    <mergeCell ref="AO115:AR115"/>
    <mergeCell ref="AS115:AU115"/>
    <mergeCell ref="AV115:AZ115"/>
    <mergeCell ref="BA115:BF115"/>
    <mergeCell ref="BG115:BK115"/>
    <mergeCell ref="BL115:BO115"/>
    <mergeCell ref="BP115:BS115"/>
    <mergeCell ref="A114:C114"/>
    <mergeCell ref="D114:E114"/>
    <mergeCell ref="F114:I114"/>
    <mergeCell ref="J114:M114"/>
    <mergeCell ref="N114:Q114"/>
    <mergeCell ref="R114:W114"/>
    <mergeCell ref="X114:AA114"/>
    <mergeCell ref="AB114:AF114"/>
    <mergeCell ref="AG114:AJ114"/>
    <mergeCell ref="AK114:AN114"/>
    <mergeCell ref="AO114:AR114"/>
    <mergeCell ref="AS114:AU114"/>
    <mergeCell ref="AV114:AZ114"/>
    <mergeCell ref="BA114:BF114"/>
    <mergeCell ref="BG114:BK114"/>
    <mergeCell ref="BL114:BO114"/>
    <mergeCell ref="BP114:BS114"/>
    <mergeCell ref="A113:C113"/>
    <mergeCell ref="D113:E113"/>
    <mergeCell ref="F113:I113"/>
    <mergeCell ref="J113:M113"/>
    <mergeCell ref="N113:Q113"/>
    <mergeCell ref="R113:W113"/>
    <mergeCell ref="X113:AA113"/>
    <mergeCell ref="AB113:AF113"/>
    <mergeCell ref="AG113:AJ113"/>
    <mergeCell ref="AK113:AN113"/>
    <mergeCell ref="AO113:AR113"/>
    <mergeCell ref="AS113:AU113"/>
    <mergeCell ref="AV113:AZ113"/>
    <mergeCell ref="BA113:BF113"/>
    <mergeCell ref="BG113:BK113"/>
    <mergeCell ref="BL113:BO113"/>
    <mergeCell ref="BP113:BS113"/>
    <mergeCell ref="A112:C112"/>
    <mergeCell ref="D112:E112"/>
    <mergeCell ref="F112:I112"/>
    <mergeCell ref="J112:M112"/>
    <mergeCell ref="N112:Q112"/>
    <mergeCell ref="R112:W112"/>
    <mergeCell ref="X112:AA112"/>
    <mergeCell ref="AB112:AF112"/>
    <mergeCell ref="AG112:AJ112"/>
    <mergeCell ref="AK112:AN112"/>
    <mergeCell ref="AO112:AR112"/>
    <mergeCell ref="AS112:AU112"/>
    <mergeCell ref="AV112:AZ112"/>
    <mergeCell ref="BA112:BF112"/>
    <mergeCell ref="BG112:BK112"/>
    <mergeCell ref="BL112:BO112"/>
    <mergeCell ref="BP112:BS112"/>
    <mergeCell ref="A111:C111"/>
    <mergeCell ref="D111:E111"/>
    <mergeCell ref="F111:I111"/>
    <mergeCell ref="J111:M111"/>
    <mergeCell ref="N111:Q111"/>
    <mergeCell ref="R111:W111"/>
    <mergeCell ref="X111:AA111"/>
    <mergeCell ref="AB111:AF111"/>
    <mergeCell ref="AG111:AJ111"/>
    <mergeCell ref="AK111:AN111"/>
    <mergeCell ref="AO111:AR111"/>
    <mergeCell ref="AS111:AU111"/>
    <mergeCell ref="AV111:AZ111"/>
    <mergeCell ref="BA111:BF111"/>
    <mergeCell ref="BG111:BK111"/>
    <mergeCell ref="BL111:BO111"/>
    <mergeCell ref="BP111:BS111"/>
    <mergeCell ref="A109:AJ109"/>
    <mergeCell ref="AK109:AN109"/>
    <mergeCell ref="AO109:AR109"/>
    <mergeCell ref="AS109:AU109"/>
    <mergeCell ref="AV109:AZ109"/>
    <mergeCell ref="BA109:BF109"/>
    <mergeCell ref="BG109:BK109"/>
    <mergeCell ref="BL109:BO109"/>
    <mergeCell ref="BP109:BS109"/>
    <mergeCell ref="A110:C110"/>
    <mergeCell ref="D110:E110"/>
    <mergeCell ref="F110:I110"/>
    <mergeCell ref="J110:M110"/>
    <mergeCell ref="N110:Q110"/>
    <mergeCell ref="R110:W110"/>
    <mergeCell ref="X110:AA110"/>
    <mergeCell ref="AB110:AF110"/>
    <mergeCell ref="AG110:AJ110"/>
    <mergeCell ref="AK110:AN110"/>
    <mergeCell ref="AO110:AR110"/>
    <mergeCell ref="AS110:AU110"/>
    <mergeCell ref="AV110:AZ110"/>
    <mergeCell ref="BA110:BF110"/>
    <mergeCell ref="BG110:BK110"/>
    <mergeCell ref="BL110:BO110"/>
    <mergeCell ref="BP110:BS110"/>
    <mergeCell ref="A104:BS104"/>
    <mergeCell ref="A107:C108"/>
    <mergeCell ref="D107:E108"/>
    <mergeCell ref="F107:I108"/>
    <mergeCell ref="J107:M108"/>
    <mergeCell ref="N107:AF107"/>
    <mergeCell ref="AG107:AJ108"/>
    <mergeCell ref="AK107:BS107"/>
    <mergeCell ref="N108:R108"/>
    <mergeCell ref="S108:W108"/>
    <mergeCell ref="X108:AA108"/>
    <mergeCell ref="AB108:AF108"/>
    <mergeCell ref="AK108:AN108"/>
    <mergeCell ref="AO108:AR108"/>
    <mergeCell ref="AS108:AU108"/>
    <mergeCell ref="AV108:AZ108"/>
    <mergeCell ref="BA108:BF108"/>
    <mergeCell ref="BG108:BK108"/>
    <mergeCell ref="BL108:BO108"/>
    <mergeCell ref="BP108:BS108"/>
    <mergeCell ref="A103:B103"/>
    <mergeCell ref="C103:E103"/>
    <mergeCell ref="F103:I103"/>
    <mergeCell ref="J103:M103"/>
    <mergeCell ref="N103:R103"/>
    <mergeCell ref="S103:W103"/>
    <mergeCell ref="X103:AA103"/>
    <mergeCell ref="AB103:AF103"/>
    <mergeCell ref="AG103:AJ103"/>
    <mergeCell ref="AK103:AO103"/>
    <mergeCell ref="AP103:AS103"/>
    <mergeCell ref="AT103:AU103"/>
    <mergeCell ref="AV103:AY103"/>
    <mergeCell ref="AZ103:BE103"/>
    <mergeCell ref="BF103:BJ103"/>
    <mergeCell ref="BK103:BO103"/>
    <mergeCell ref="BP103:BS103"/>
    <mergeCell ref="A102:B102"/>
    <mergeCell ref="C102:E102"/>
    <mergeCell ref="F102:I102"/>
    <mergeCell ref="J102:M102"/>
    <mergeCell ref="N102:R102"/>
    <mergeCell ref="S102:W102"/>
    <mergeCell ref="X102:AA102"/>
    <mergeCell ref="AB102:AF102"/>
    <mergeCell ref="AG102:AJ102"/>
    <mergeCell ref="AK102:AO102"/>
    <mergeCell ref="AP102:AS102"/>
    <mergeCell ref="AT102:AU102"/>
    <mergeCell ref="AV102:AY102"/>
    <mergeCell ref="AZ102:BE102"/>
    <mergeCell ref="BF102:BJ102"/>
    <mergeCell ref="BK102:BO102"/>
    <mergeCell ref="BP102:BS102"/>
    <mergeCell ref="A101:B101"/>
    <mergeCell ref="C101:E101"/>
    <mergeCell ref="F101:I101"/>
    <mergeCell ref="J101:M101"/>
    <mergeCell ref="N101:R101"/>
    <mergeCell ref="S101:W101"/>
    <mergeCell ref="X101:AA101"/>
    <mergeCell ref="AB101:AF101"/>
    <mergeCell ref="AG101:AJ101"/>
    <mergeCell ref="AK101:AO101"/>
    <mergeCell ref="AP101:AS101"/>
    <mergeCell ref="AT101:AU101"/>
    <mergeCell ref="AV101:AY101"/>
    <mergeCell ref="AZ101:BE101"/>
    <mergeCell ref="BF101:BJ101"/>
    <mergeCell ref="BK101:BO101"/>
    <mergeCell ref="BP101:BS101"/>
    <mergeCell ref="A100:B100"/>
    <mergeCell ref="C100:E100"/>
    <mergeCell ref="F100:I100"/>
    <mergeCell ref="J100:M100"/>
    <mergeCell ref="N100:R100"/>
    <mergeCell ref="S100:W100"/>
    <mergeCell ref="X100:AA100"/>
    <mergeCell ref="AB100:AF100"/>
    <mergeCell ref="AG100:AJ100"/>
    <mergeCell ref="AK100:AO100"/>
    <mergeCell ref="AP100:AS100"/>
    <mergeCell ref="AT100:AU100"/>
    <mergeCell ref="AV100:AY100"/>
    <mergeCell ref="AZ100:BE100"/>
    <mergeCell ref="BF100:BJ100"/>
    <mergeCell ref="BK100:BO100"/>
    <mergeCell ref="BP100:BS100"/>
    <mergeCell ref="A99:B99"/>
    <mergeCell ref="C99:E99"/>
    <mergeCell ref="F99:I99"/>
    <mergeCell ref="J99:M99"/>
    <mergeCell ref="N99:R99"/>
    <mergeCell ref="S99:W99"/>
    <mergeCell ref="X99:AA99"/>
    <mergeCell ref="AB99:AF99"/>
    <mergeCell ref="AG99:AJ99"/>
    <mergeCell ref="AK99:AO99"/>
    <mergeCell ref="AP99:AS99"/>
    <mergeCell ref="AT99:AU99"/>
    <mergeCell ref="AV99:AY99"/>
    <mergeCell ref="AZ99:BE99"/>
    <mergeCell ref="BF99:BJ99"/>
    <mergeCell ref="BK99:BO99"/>
    <mergeCell ref="BP99:BS99"/>
    <mergeCell ref="A98:B98"/>
    <mergeCell ref="C98:E98"/>
    <mergeCell ref="F98:I98"/>
    <mergeCell ref="J98:M98"/>
    <mergeCell ref="N98:R98"/>
    <mergeCell ref="S98:W98"/>
    <mergeCell ref="X98:AA98"/>
    <mergeCell ref="AB98:AF98"/>
    <mergeCell ref="AG98:AJ98"/>
    <mergeCell ref="AK98:AO98"/>
    <mergeCell ref="AP98:AS98"/>
    <mergeCell ref="AT98:AU98"/>
    <mergeCell ref="AV98:AY98"/>
    <mergeCell ref="AZ98:BE98"/>
    <mergeCell ref="BF98:BJ98"/>
    <mergeCell ref="BK98:BO98"/>
    <mergeCell ref="BP98:BS98"/>
    <mergeCell ref="A97:B97"/>
    <mergeCell ref="C97:E97"/>
    <mergeCell ref="F97:I97"/>
    <mergeCell ref="J97:M97"/>
    <mergeCell ref="N97:R97"/>
    <mergeCell ref="S97:W97"/>
    <mergeCell ref="X97:AA97"/>
    <mergeCell ref="AB97:AF97"/>
    <mergeCell ref="AG97:AJ97"/>
    <mergeCell ref="AK97:AO97"/>
    <mergeCell ref="AP97:AS97"/>
    <mergeCell ref="AT97:AU97"/>
    <mergeCell ref="AV97:AY97"/>
    <mergeCell ref="AZ97:BE97"/>
    <mergeCell ref="BF97:BJ97"/>
    <mergeCell ref="BK97:BO97"/>
    <mergeCell ref="BP97:BS97"/>
    <mergeCell ref="A96:B96"/>
    <mergeCell ref="C96:E96"/>
    <mergeCell ref="F96:I96"/>
    <mergeCell ref="J96:M96"/>
    <mergeCell ref="N96:R96"/>
    <mergeCell ref="S96:W96"/>
    <mergeCell ref="X96:AA96"/>
    <mergeCell ref="AB96:AF96"/>
    <mergeCell ref="AG96:AJ96"/>
    <mergeCell ref="AK96:AO96"/>
    <mergeCell ref="AP96:AS96"/>
    <mergeCell ref="AT96:AU96"/>
    <mergeCell ref="AV96:AY96"/>
    <mergeCell ref="AZ96:BE96"/>
    <mergeCell ref="BF96:BJ96"/>
    <mergeCell ref="BK96:BO96"/>
    <mergeCell ref="BP96:BS96"/>
    <mergeCell ref="A95:B95"/>
    <mergeCell ref="C95:E95"/>
    <mergeCell ref="F95:I95"/>
    <mergeCell ref="J95:M95"/>
    <mergeCell ref="N95:R95"/>
    <mergeCell ref="S95:W95"/>
    <mergeCell ref="X95:AA95"/>
    <mergeCell ref="AB95:AF95"/>
    <mergeCell ref="AG95:AJ95"/>
    <mergeCell ref="AK95:AO95"/>
    <mergeCell ref="AP95:AS95"/>
    <mergeCell ref="AT95:AU95"/>
    <mergeCell ref="AV95:AY95"/>
    <mergeCell ref="AZ95:BE95"/>
    <mergeCell ref="BF95:BJ95"/>
    <mergeCell ref="BK95:BO95"/>
    <mergeCell ref="BP95:BS95"/>
    <mergeCell ref="A94:B94"/>
    <mergeCell ref="C94:E94"/>
    <mergeCell ref="F94:I94"/>
    <mergeCell ref="J94:M94"/>
    <mergeCell ref="N94:R94"/>
    <mergeCell ref="S94:W94"/>
    <mergeCell ref="X94:AA94"/>
    <mergeCell ref="AB94:AF94"/>
    <mergeCell ref="AG94:AJ94"/>
    <mergeCell ref="AK94:AO94"/>
    <mergeCell ref="AP94:AS94"/>
    <mergeCell ref="AT94:AU94"/>
    <mergeCell ref="AV94:AY94"/>
    <mergeCell ref="AZ94:BE94"/>
    <mergeCell ref="BF94:BJ94"/>
    <mergeCell ref="BK94:BO94"/>
    <mergeCell ref="BP94:BS94"/>
    <mergeCell ref="A93:B93"/>
    <mergeCell ref="C93:E93"/>
    <mergeCell ref="F93:I93"/>
    <mergeCell ref="J93:M93"/>
    <mergeCell ref="N93:R93"/>
    <mergeCell ref="S93:W93"/>
    <mergeCell ref="X93:AA93"/>
    <mergeCell ref="AB93:AF93"/>
    <mergeCell ref="AG93:AJ93"/>
    <mergeCell ref="AK93:AO93"/>
    <mergeCell ref="AP93:AS93"/>
    <mergeCell ref="AT93:AU93"/>
    <mergeCell ref="AV93:AY93"/>
    <mergeCell ref="AZ93:BE93"/>
    <mergeCell ref="BF93:BJ93"/>
    <mergeCell ref="BK93:BO93"/>
    <mergeCell ref="BP93:BS93"/>
    <mergeCell ref="A91:AJ91"/>
    <mergeCell ref="AK91:AO91"/>
    <mergeCell ref="AP91:AS91"/>
    <mergeCell ref="AT91:AU91"/>
    <mergeCell ref="AV91:AY91"/>
    <mergeCell ref="AZ91:BE91"/>
    <mergeCell ref="BF91:BJ91"/>
    <mergeCell ref="BK91:BO91"/>
    <mergeCell ref="BP91:BS91"/>
    <mergeCell ref="A92:B92"/>
    <mergeCell ref="C92:E92"/>
    <mergeCell ref="F92:I92"/>
    <mergeCell ref="J92:M92"/>
    <mergeCell ref="N92:R92"/>
    <mergeCell ref="S92:W92"/>
    <mergeCell ref="X92:AA92"/>
    <mergeCell ref="AB92:AF92"/>
    <mergeCell ref="AG92:AJ92"/>
    <mergeCell ref="AK92:AO92"/>
    <mergeCell ref="AP92:AS92"/>
    <mergeCell ref="AT92:AU92"/>
    <mergeCell ref="AV92:AY92"/>
    <mergeCell ref="AZ92:BE92"/>
    <mergeCell ref="BF92:BJ92"/>
    <mergeCell ref="BK92:BO92"/>
    <mergeCell ref="BP92:BS92"/>
    <mergeCell ref="A89:AJ89"/>
    <mergeCell ref="AK89:AO89"/>
    <mergeCell ref="AP89:AS89"/>
    <mergeCell ref="AT89:AU89"/>
    <mergeCell ref="AV89:AY89"/>
    <mergeCell ref="AZ89:BE89"/>
    <mergeCell ref="BF89:BJ89"/>
    <mergeCell ref="BK89:BO89"/>
    <mergeCell ref="BP89:BS89"/>
    <mergeCell ref="A90:B90"/>
    <mergeCell ref="C90:E90"/>
    <mergeCell ref="F90:I90"/>
    <mergeCell ref="J90:M90"/>
    <mergeCell ref="N90:R90"/>
    <mergeCell ref="S90:W90"/>
    <mergeCell ref="X90:AA90"/>
    <mergeCell ref="AB90:AF90"/>
    <mergeCell ref="AG90:AJ90"/>
    <mergeCell ref="AK90:AO90"/>
    <mergeCell ref="AP90:AS90"/>
    <mergeCell ref="AT90:AU90"/>
    <mergeCell ref="AV90:AY90"/>
    <mergeCell ref="AZ90:BE90"/>
    <mergeCell ref="BF90:BJ90"/>
    <mergeCell ref="BK90:BO90"/>
    <mergeCell ref="BP90:BS90"/>
    <mergeCell ref="A88:B88"/>
    <mergeCell ref="C88:E88"/>
    <mergeCell ref="F88:I88"/>
    <mergeCell ref="J88:M88"/>
    <mergeCell ref="N88:R88"/>
    <mergeCell ref="S88:W88"/>
    <mergeCell ref="X88:AA88"/>
    <mergeCell ref="AB88:AF88"/>
    <mergeCell ref="AG88:AJ88"/>
    <mergeCell ref="AK88:AO88"/>
    <mergeCell ref="AP88:AS88"/>
    <mergeCell ref="AT88:AU88"/>
    <mergeCell ref="AV88:AY88"/>
    <mergeCell ref="AZ88:BE88"/>
    <mergeCell ref="BF88:BJ88"/>
    <mergeCell ref="BK88:BO88"/>
    <mergeCell ref="BP88:BS88"/>
    <mergeCell ref="A87:B87"/>
    <mergeCell ref="C87:E87"/>
    <mergeCell ref="F87:I87"/>
    <mergeCell ref="J87:M87"/>
    <mergeCell ref="N87:R87"/>
    <mergeCell ref="S87:W87"/>
    <mergeCell ref="X87:AA87"/>
    <mergeCell ref="AB87:AF87"/>
    <mergeCell ref="AG87:AJ87"/>
    <mergeCell ref="AK87:AO87"/>
    <mergeCell ref="AP87:AS87"/>
    <mergeCell ref="AT87:AU87"/>
    <mergeCell ref="AV87:AY87"/>
    <mergeCell ref="AZ87:BE87"/>
    <mergeCell ref="BF87:BJ87"/>
    <mergeCell ref="BK87:BO87"/>
    <mergeCell ref="BP87:BS87"/>
    <mergeCell ref="A86:B86"/>
    <mergeCell ref="C86:E86"/>
    <mergeCell ref="F86:I86"/>
    <mergeCell ref="J86:M86"/>
    <mergeCell ref="N86:R86"/>
    <mergeCell ref="S86:W86"/>
    <mergeCell ref="X86:AA86"/>
    <mergeCell ref="AB86:AF86"/>
    <mergeCell ref="AG86:AJ86"/>
    <mergeCell ref="AK86:AO86"/>
    <mergeCell ref="AP86:AS86"/>
    <mergeCell ref="AT86:AU86"/>
    <mergeCell ref="AV86:AY86"/>
    <mergeCell ref="AZ86:BE86"/>
    <mergeCell ref="BF86:BJ86"/>
    <mergeCell ref="BK86:BO86"/>
    <mergeCell ref="BP86:BS86"/>
    <mergeCell ref="A85:B85"/>
    <mergeCell ref="C85:E85"/>
    <mergeCell ref="F85:I85"/>
    <mergeCell ref="J85:M85"/>
    <mergeCell ref="N85:R85"/>
    <mergeCell ref="S85:W85"/>
    <mergeCell ref="X85:AA85"/>
    <mergeCell ref="AB85:AF85"/>
    <mergeCell ref="AG85:AJ85"/>
    <mergeCell ref="AK85:AO85"/>
    <mergeCell ref="AP85:AS85"/>
    <mergeCell ref="AT85:AU85"/>
    <mergeCell ref="AV85:AY85"/>
    <mergeCell ref="AZ85:BE85"/>
    <mergeCell ref="BF85:BJ85"/>
    <mergeCell ref="BK85:BO85"/>
    <mergeCell ref="BP85:BS85"/>
    <mergeCell ref="A84:B84"/>
    <mergeCell ref="C84:E84"/>
    <mergeCell ref="F84:I84"/>
    <mergeCell ref="J84:M84"/>
    <mergeCell ref="N84:R84"/>
    <mergeCell ref="S84:W84"/>
    <mergeCell ref="X84:AA84"/>
    <mergeCell ref="AB84:AF84"/>
    <mergeCell ref="AG84:AJ84"/>
    <mergeCell ref="AK84:AO84"/>
    <mergeCell ref="AP84:AS84"/>
    <mergeCell ref="AT84:AU84"/>
    <mergeCell ref="AV84:AY84"/>
    <mergeCell ref="AZ84:BE84"/>
    <mergeCell ref="BF84:BJ84"/>
    <mergeCell ref="BK84:BO84"/>
    <mergeCell ref="BP84:BS84"/>
    <mergeCell ref="A83:B83"/>
    <mergeCell ref="C83:E83"/>
    <mergeCell ref="F83:I83"/>
    <mergeCell ref="J83:M83"/>
    <mergeCell ref="N83:R83"/>
    <mergeCell ref="S83:W83"/>
    <mergeCell ref="X83:AA83"/>
    <mergeCell ref="AB83:AF83"/>
    <mergeCell ref="AG83:AJ83"/>
    <mergeCell ref="AK83:AO83"/>
    <mergeCell ref="AP83:AS83"/>
    <mergeCell ref="AT83:AU83"/>
    <mergeCell ref="AV83:AY83"/>
    <mergeCell ref="AZ83:BE83"/>
    <mergeCell ref="BF83:BJ83"/>
    <mergeCell ref="BK83:BO83"/>
    <mergeCell ref="BP83:BS83"/>
    <mergeCell ref="A81:AJ81"/>
    <mergeCell ref="AK81:AO81"/>
    <mergeCell ref="AP81:AS81"/>
    <mergeCell ref="AT81:AU81"/>
    <mergeCell ref="AV81:AY81"/>
    <mergeCell ref="AZ81:BE81"/>
    <mergeCell ref="BF81:BJ81"/>
    <mergeCell ref="BK81:BO81"/>
    <mergeCell ref="BP81:BS81"/>
    <mergeCell ref="A82:B82"/>
    <mergeCell ref="C82:E82"/>
    <mergeCell ref="F82:I82"/>
    <mergeCell ref="J82:M82"/>
    <mergeCell ref="N82:R82"/>
    <mergeCell ref="S82:W82"/>
    <mergeCell ref="X82:AA82"/>
    <mergeCell ref="AB82:AF82"/>
    <mergeCell ref="AG82:AJ82"/>
    <mergeCell ref="AK82:AO82"/>
    <mergeCell ref="AP82:AS82"/>
    <mergeCell ref="AT82:AU82"/>
    <mergeCell ref="AV82:AY82"/>
    <mergeCell ref="AZ82:BE82"/>
    <mergeCell ref="BF82:BJ82"/>
    <mergeCell ref="BK82:BO82"/>
    <mergeCell ref="BP82:BS82"/>
    <mergeCell ref="A79:B80"/>
    <mergeCell ref="C79:E80"/>
    <mergeCell ref="F79:I80"/>
    <mergeCell ref="J79:M80"/>
    <mergeCell ref="N79:AF79"/>
    <mergeCell ref="AG79:AJ80"/>
    <mergeCell ref="AK79:BS79"/>
    <mergeCell ref="N80:R80"/>
    <mergeCell ref="S80:W80"/>
    <mergeCell ref="X80:AA80"/>
    <mergeCell ref="AB80:AF80"/>
    <mergeCell ref="AK80:AO80"/>
    <mergeCell ref="AP80:AS80"/>
    <mergeCell ref="AT80:AU80"/>
    <mergeCell ref="AV80:AY80"/>
    <mergeCell ref="AZ80:BE80"/>
    <mergeCell ref="BF80:BJ80"/>
    <mergeCell ref="BK80:BO80"/>
    <mergeCell ref="BP80:BS80"/>
    <mergeCell ref="A76:B76"/>
    <mergeCell ref="C76:E76"/>
    <mergeCell ref="F76:H76"/>
    <mergeCell ref="I76:L76"/>
    <mergeCell ref="M76:P76"/>
    <mergeCell ref="Q76:U76"/>
    <mergeCell ref="V76:Z76"/>
    <mergeCell ref="AA76:AE76"/>
    <mergeCell ref="AF76:AI76"/>
    <mergeCell ref="AJ76:AM76"/>
    <mergeCell ref="AN76:AQ76"/>
    <mergeCell ref="AR76:AT76"/>
    <mergeCell ref="AU76:AX76"/>
    <mergeCell ref="AY76:BD76"/>
    <mergeCell ref="BE76:BH76"/>
    <mergeCell ref="BI76:BL76"/>
    <mergeCell ref="BM76:BP76"/>
    <mergeCell ref="A75:B75"/>
    <mergeCell ref="C75:E75"/>
    <mergeCell ref="F75:H75"/>
    <mergeCell ref="I75:L75"/>
    <mergeCell ref="M75:P75"/>
    <mergeCell ref="Q75:U75"/>
    <mergeCell ref="V75:Z75"/>
    <mergeCell ref="AA75:AE75"/>
    <mergeCell ref="AF75:AI75"/>
    <mergeCell ref="AJ75:AM75"/>
    <mergeCell ref="AN75:AQ75"/>
    <mergeCell ref="AR75:AT75"/>
    <mergeCell ref="AU75:AX75"/>
    <mergeCell ref="AY75:BD75"/>
    <mergeCell ref="BE75:BH75"/>
    <mergeCell ref="BI75:BL75"/>
    <mergeCell ref="BM75:BP75"/>
    <mergeCell ref="A74:B74"/>
    <mergeCell ref="C74:E74"/>
    <mergeCell ref="F74:H74"/>
    <mergeCell ref="I74:L74"/>
    <mergeCell ref="M74:P74"/>
    <mergeCell ref="Q74:U74"/>
    <mergeCell ref="V74:Z74"/>
    <mergeCell ref="AA74:AE74"/>
    <mergeCell ref="AF74:AI74"/>
    <mergeCell ref="AJ74:AM74"/>
    <mergeCell ref="AN74:AQ74"/>
    <mergeCell ref="AR74:AT74"/>
    <mergeCell ref="AU74:AX74"/>
    <mergeCell ref="AY74:BD74"/>
    <mergeCell ref="BE74:BH74"/>
    <mergeCell ref="BI74:BL74"/>
    <mergeCell ref="BM74:BP74"/>
    <mergeCell ref="A73:B73"/>
    <mergeCell ref="C73:E73"/>
    <mergeCell ref="F73:H73"/>
    <mergeCell ref="I73:L73"/>
    <mergeCell ref="M73:P73"/>
    <mergeCell ref="Q73:U73"/>
    <mergeCell ref="V73:Z73"/>
    <mergeCell ref="AA73:AE73"/>
    <mergeCell ref="AF73:AI73"/>
    <mergeCell ref="AJ73:AM73"/>
    <mergeCell ref="AN73:AQ73"/>
    <mergeCell ref="AR73:AT73"/>
    <mergeCell ref="AU73:AX73"/>
    <mergeCell ref="AY73:BD73"/>
    <mergeCell ref="BE73:BH73"/>
    <mergeCell ref="BI73:BL73"/>
    <mergeCell ref="BM73:BP73"/>
    <mergeCell ref="A72:B72"/>
    <mergeCell ref="C72:E72"/>
    <mergeCell ref="F72:H72"/>
    <mergeCell ref="I72:L72"/>
    <mergeCell ref="M72:P72"/>
    <mergeCell ref="Q72:U72"/>
    <mergeCell ref="V72:Z72"/>
    <mergeCell ref="AA72:AE72"/>
    <mergeCell ref="AF72:AI72"/>
    <mergeCell ref="AJ72:AM72"/>
    <mergeCell ref="AN72:AQ72"/>
    <mergeCell ref="AR72:AT72"/>
    <mergeCell ref="AU72:AX72"/>
    <mergeCell ref="AY72:BD72"/>
    <mergeCell ref="BE72:BH72"/>
    <mergeCell ref="BI72:BL72"/>
    <mergeCell ref="BM72:BP72"/>
    <mergeCell ref="A71:B71"/>
    <mergeCell ref="C71:E71"/>
    <mergeCell ref="F71:H71"/>
    <mergeCell ref="I71:L71"/>
    <mergeCell ref="M71:P71"/>
    <mergeCell ref="Q71:U71"/>
    <mergeCell ref="V71:Z71"/>
    <mergeCell ref="AA71:AE71"/>
    <mergeCell ref="AF71:AI71"/>
    <mergeCell ref="AJ71:AM71"/>
    <mergeCell ref="AN71:AQ71"/>
    <mergeCell ref="AR71:AT71"/>
    <mergeCell ref="AU71:AX71"/>
    <mergeCell ref="AY71:BD71"/>
    <mergeCell ref="BE71:BH71"/>
    <mergeCell ref="BI71:BL71"/>
    <mergeCell ref="BM71:BP71"/>
    <mergeCell ref="A70:B70"/>
    <mergeCell ref="C70:E70"/>
    <mergeCell ref="F70:H70"/>
    <mergeCell ref="I70:L70"/>
    <mergeCell ref="M70:P70"/>
    <mergeCell ref="Q70:U70"/>
    <mergeCell ref="V70:Z70"/>
    <mergeCell ref="AA70:AE70"/>
    <mergeCell ref="AF70:AI70"/>
    <mergeCell ref="AJ70:AM70"/>
    <mergeCell ref="AN70:AQ70"/>
    <mergeCell ref="AR70:AT70"/>
    <mergeCell ref="AU70:AX70"/>
    <mergeCell ref="AY70:BD70"/>
    <mergeCell ref="BE70:BH70"/>
    <mergeCell ref="BI70:BL70"/>
    <mergeCell ref="BM70:BP70"/>
    <mergeCell ref="A69:B69"/>
    <mergeCell ref="C69:E69"/>
    <mergeCell ref="F69:H69"/>
    <mergeCell ref="I69:L69"/>
    <mergeCell ref="M69:P69"/>
    <mergeCell ref="Q69:U69"/>
    <mergeCell ref="V69:Z69"/>
    <mergeCell ref="AA69:AE69"/>
    <mergeCell ref="AF69:AI69"/>
    <mergeCell ref="AJ69:AM69"/>
    <mergeCell ref="AN69:AQ69"/>
    <mergeCell ref="AR69:AT69"/>
    <mergeCell ref="AU69:AX69"/>
    <mergeCell ref="AY69:BD69"/>
    <mergeCell ref="BE69:BH69"/>
    <mergeCell ref="BI69:BL69"/>
    <mergeCell ref="BM69:BP69"/>
    <mergeCell ref="A68:B68"/>
    <mergeCell ref="C68:E68"/>
    <mergeCell ref="F68:H68"/>
    <mergeCell ref="I68:L68"/>
    <mergeCell ref="M68:P68"/>
    <mergeCell ref="Q68:U68"/>
    <mergeCell ref="V68:Z68"/>
    <mergeCell ref="AA68:AE68"/>
    <mergeCell ref="AF68:AI68"/>
    <mergeCell ref="AJ68:AM68"/>
    <mergeCell ref="AN68:AQ68"/>
    <mergeCell ref="AR68:AT68"/>
    <mergeCell ref="AU68:AX68"/>
    <mergeCell ref="AY68:BD68"/>
    <mergeCell ref="BE68:BH68"/>
    <mergeCell ref="BI68:BL68"/>
    <mergeCell ref="BM68:BP68"/>
    <mergeCell ref="A66:AI66"/>
    <mergeCell ref="AJ66:AM66"/>
    <mergeCell ref="AN66:AQ66"/>
    <mergeCell ref="AR66:AT66"/>
    <mergeCell ref="AU66:AX66"/>
    <mergeCell ref="AY66:BD66"/>
    <mergeCell ref="BE66:BH66"/>
    <mergeCell ref="BI66:BL66"/>
    <mergeCell ref="BM66:BP66"/>
    <mergeCell ref="A67:B67"/>
    <mergeCell ref="C67:E67"/>
    <mergeCell ref="F67:H67"/>
    <mergeCell ref="I67:L67"/>
    <mergeCell ref="M67:P67"/>
    <mergeCell ref="Q67:U67"/>
    <mergeCell ref="V67:Z67"/>
    <mergeCell ref="AA67:AE67"/>
    <mergeCell ref="AF67:AI67"/>
    <mergeCell ref="AJ67:AM67"/>
    <mergeCell ref="AN67:AQ67"/>
    <mergeCell ref="AR67:AT67"/>
    <mergeCell ref="AU67:AX67"/>
    <mergeCell ref="AY67:BD67"/>
    <mergeCell ref="BE67:BH67"/>
    <mergeCell ref="BI67:BL67"/>
    <mergeCell ref="BM67:BP67"/>
    <mergeCell ref="A64:AI64"/>
    <mergeCell ref="AJ64:AM64"/>
    <mergeCell ref="AN64:AQ64"/>
    <mergeCell ref="AR64:AT64"/>
    <mergeCell ref="AU64:AX64"/>
    <mergeCell ref="AY64:BD64"/>
    <mergeCell ref="BE64:BH64"/>
    <mergeCell ref="BI64:BL64"/>
    <mergeCell ref="BM64:BP64"/>
    <mergeCell ref="A65:B65"/>
    <mergeCell ref="C65:E65"/>
    <mergeCell ref="F65:H65"/>
    <mergeCell ref="I65:L65"/>
    <mergeCell ref="M65:P65"/>
    <mergeCell ref="Q65:U65"/>
    <mergeCell ref="V65:Z65"/>
    <mergeCell ref="AA65:AE65"/>
    <mergeCell ref="AF65:AI65"/>
    <mergeCell ref="AJ65:AM65"/>
    <mergeCell ref="AN65:AQ65"/>
    <mergeCell ref="AR65:AT65"/>
    <mergeCell ref="AU65:AX65"/>
    <mergeCell ref="AY65:BD65"/>
    <mergeCell ref="BE65:BH65"/>
    <mergeCell ref="BI65:BL65"/>
    <mergeCell ref="BM65:BP65"/>
    <mergeCell ref="A63:B63"/>
    <mergeCell ref="C63:E63"/>
    <mergeCell ref="F63:H63"/>
    <mergeCell ref="I63:L63"/>
    <mergeCell ref="M63:P63"/>
    <mergeCell ref="Q63:U63"/>
    <mergeCell ref="V63:Z63"/>
    <mergeCell ref="AA63:AE63"/>
    <mergeCell ref="AF63:AI63"/>
    <mergeCell ref="AJ63:AM63"/>
    <mergeCell ref="AN63:AQ63"/>
    <mergeCell ref="AR63:AT63"/>
    <mergeCell ref="AU63:AX63"/>
    <mergeCell ref="AY63:BD63"/>
    <mergeCell ref="BE63:BH63"/>
    <mergeCell ref="BI63:BL63"/>
    <mergeCell ref="BM63:BP63"/>
    <mergeCell ref="A62:B62"/>
    <mergeCell ref="C62:E62"/>
    <mergeCell ref="F62:H62"/>
    <mergeCell ref="I62:L62"/>
    <mergeCell ref="M62:P62"/>
    <mergeCell ref="Q62:U62"/>
    <mergeCell ref="V62:Z62"/>
    <mergeCell ref="AA62:AE62"/>
    <mergeCell ref="AF62:AI62"/>
    <mergeCell ref="AJ62:AM62"/>
    <mergeCell ref="AN62:AQ62"/>
    <mergeCell ref="AR62:AT62"/>
    <mergeCell ref="AU62:AX62"/>
    <mergeCell ref="AY62:BD62"/>
    <mergeCell ref="BE62:BH62"/>
    <mergeCell ref="BI62:BL62"/>
    <mergeCell ref="BM62:BP62"/>
    <mergeCell ref="A61:B61"/>
    <mergeCell ref="C61:E61"/>
    <mergeCell ref="F61:H61"/>
    <mergeCell ref="I61:L61"/>
    <mergeCell ref="M61:P61"/>
    <mergeCell ref="Q61:U61"/>
    <mergeCell ref="V61:Z61"/>
    <mergeCell ref="AA61:AE61"/>
    <mergeCell ref="AF61:AI61"/>
    <mergeCell ref="AJ61:AM61"/>
    <mergeCell ref="AN61:AQ61"/>
    <mergeCell ref="AR61:AT61"/>
    <mergeCell ref="AU61:AX61"/>
    <mergeCell ref="AY61:BD61"/>
    <mergeCell ref="BE61:BH61"/>
    <mergeCell ref="BI61:BL61"/>
    <mergeCell ref="BM61:BP61"/>
    <mergeCell ref="A60:B60"/>
    <mergeCell ref="C60:E60"/>
    <mergeCell ref="F60:H60"/>
    <mergeCell ref="I60:L60"/>
    <mergeCell ref="M60:P60"/>
    <mergeCell ref="Q60:U60"/>
    <mergeCell ref="V60:Z60"/>
    <mergeCell ref="AA60:AE60"/>
    <mergeCell ref="AF60:AI60"/>
    <mergeCell ref="AJ60:AM60"/>
    <mergeCell ref="AN60:AQ60"/>
    <mergeCell ref="AR60:AT60"/>
    <mergeCell ref="AU60:AX60"/>
    <mergeCell ref="AY60:BD60"/>
    <mergeCell ref="BE60:BH60"/>
    <mergeCell ref="BI60:BL60"/>
    <mergeCell ref="BM60:BP60"/>
    <mergeCell ref="A59:B59"/>
    <mergeCell ref="C59:E59"/>
    <mergeCell ref="F59:H59"/>
    <mergeCell ref="I59:L59"/>
    <mergeCell ref="M59:P59"/>
    <mergeCell ref="Q59:U59"/>
    <mergeCell ref="V59:Z59"/>
    <mergeCell ref="AA59:AE59"/>
    <mergeCell ref="AF59:AI59"/>
    <mergeCell ref="AJ59:AM59"/>
    <mergeCell ref="AN59:AQ59"/>
    <mergeCell ref="AR59:AT59"/>
    <mergeCell ref="AU59:AX59"/>
    <mergeCell ref="AY59:BD59"/>
    <mergeCell ref="BE59:BH59"/>
    <mergeCell ref="BI59:BL59"/>
    <mergeCell ref="BM59:BP59"/>
    <mergeCell ref="A57:AI57"/>
    <mergeCell ref="AJ57:AM57"/>
    <mergeCell ref="AN57:AQ57"/>
    <mergeCell ref="AR57:AT57"/>
    <mergeCell ref="AU57:AX57"/>
    <mergeCell ref="AY57:BD57"/>
    <mergeCell ref="BE57:BH57"/>
    <mergeCell ref="BI57:BL57"/>
    <mergeCell ref="BM57:BP57"/>
    <mergeCell ref="A58:B58"/>
    <mergeCell ref="C58:E58"/>
    <mergeCell ref="F58:H58"/>
    <mergeCell ref="I58:L58"/>
    <mergeCell ref="M58:P58"/>
    <mergeCell ref="Q58:U58"/>
    <mergeCell ref="V58:Z58"/>
    <mergeCell ref="AA58:AE58"/>
    <mergeCell ref="AF58:AI58"/>
    <mergeCell ref="AJ58:AM58"/>
    <mergeCell ref="AN58:AQ58"/>
    <mergeCell ref="AR58:AT58"/>
    <mergeCell ref="AU58:AX58"/>
    <mergeCell ref="AY58:BD58"/>
    <mergeCell ref="BE58:BH58"/>
    <mergeCell ref="BI58:BL58"/>
    <mergeCell ref="BM58:BP58"/>
    <mergeCell ref="A52:BH52"/>
    <mergeCell ref="BI52:BP52"/>
    <mergeCell ref="A54:B56"/>
    <mergeCell ref="C54:E56"/>
    <mergeCell ref="F54:H56"/>
    <mergeCell ref="I54:L56"/>
    <mergeCell ref="M54:AE54"/>
    <mergeCell ref="AF54:AI56"/>
    <mergeCell ref="AJ54:BP55"/>
    <mergeCell ref="M55:Q56"/>
    <mergeCell ref="R55:U56"/>
    <mergeCell ref="V55:Z56"/>
    <mergeCell ref="AA55:AE56"/>
    <mergeCell ref="AJ56:AM56"/>
    <mergeCell ref="AN56:AQ56"/>
    <mergeCell ref="AR56:AT56"/>
    <mergeCell ref="AU56:AX56"/>
    <mergeCell ref="AY56:BD56"/>
    <mergeCell ref="BE56:BH56"/>
    <mergeCell ref="BI56:BL56"/>
    <mergeCell ref="BM56:BP56"/>
    <mergeCell ref="A51:B51"/>
    <mergeCell ref="C51:D51"/>
    <mergeCell ref="E51:H51"/>
    <mergeCell ref="I51:K51"/>
    <mergeCell ref="L51:P51"/>
    <mergeCell ref="Q51:U51"/>
    <mergeCell ref="V51:Y51"/>
    <mergeCell ref="Z51:AD51"/>
    <mergeCell ref="AE51:AI51"/>
    <mergeCell ref="AJ51:AL51"/>
    <mergeCell ref="AM51:AQ51"/>
    <mergeCell ref="AR51:AT51"/>
    <mergeCell ref="AU51:AX51"/>
    <mergeCell ref="AY51:BB51"/>
    <mergeCell ref="BC51:BH51"/>
    <mergeCell ref="BI51:BL51"/>
    <mergeCell ref="BM51:BP51"/>
    <mergeCell ref="A50:B50"/>
    <mergeCell ref="C50:D50"/>
    <mergeCell ref="E50:H50"/>
    <mergeCell ref="I50:K50"/>
    <mergeCell ref="L50:P50"/>
    <mergeCell ref="Q50:U50"/>
    <mergeCell ref="V50:Y50"/>
    <mergeCell ref="Z50:AD50"/>
    <mergeCell ref="AE50:AI50"/>
    <mergeCell ref="AJ50:AL50"/>
    <mergeCell ref="AM50:AQ50"/>
    <mergeCell ref="AR50:AT50"/>
    <mergeCell ref="AU50:AX50"/>
    <mergeCell ref="AY50:BB50"/>
    <mergeCell ref="BC50:BH50"/>
    <mergeCell ref="BI50:BL50"/>
    <mergeCell ref="BM50:BP50"/>
    <mergeCell ref="A49:B49"/>
    <mergeCell ref="C49:D49"/>
    <mergeCell ref="E49:H49"/>
    <mergeCell ref="I49:K49"/>
    <mergeCell ref="L49:P49"/>
    <mergeCell ref="Q49:U49"/>
    <mergeCell ref="V49:Y49"/>
    <mergeCell ref="Z49:AD49"/>
    <mergeCell ref="AE49:AI49"/>
    <mergeCell ref="AJ49:AL49"/>
    <mergeCell ref="AM49:AQ49"/>
    <mergeCell ref="AR49:AT49"/>
    <mergeCell ref="AU49:AX49"/>
    <mergeCell ref="AY49:BB49"/>
    <mergeCell ref="BC49:BH49"/>
    <mergeCell ref="BI49:BL49"/>
    <mergeCell ref="BM49:BP49"/>
    <mergeCell ref="A48:B48"/>
    <mergeCell ref="C48:D48"/>
    <mergeCell ref="E48:H48"/>
    <mergeCell ref="I48:K48"/>
    <mergeCell ref="L48:P48"/>
    <mergeCell ref="Q48:U48"/>
    <mergeCell ref="V48:Y48"/>
    <mergeCell ref="Z48:AD48"/>
    <mergeCell ref="AE48:AI48"/>
    <mergeCell ref="AJ48:AL48"/>
    <mergeCell ref="AM48:AQ48"/>
    <mergeCell ref="AR48:AT48"/>
    <mergeCell ref="AU48:AX48"/>
    <mergeCell ref="AY48:BB48"/>
    <mergeCell ref="BC48:BH48"/>
    <mergeCell ref="BI48:BL48"/>
    <mergeCell ref="BM48:BP48"/>
    <mergeCell ref="A47:B47"/>
    <mergeCell ref="C47:D47"/>
    <mergeCell ref="E47:H47"/>
    <mergeCell ref="I47:K47"/>
    <mergeCell ref="L47:P47"/>
    <mergeCell ref="Q47:U47"/>
    <mergeCell ref="V47:Y47"/>
    <mergeCell ref="Z47:AD47"/>
    <mergeCell ref="AE47:AI47"/>
    <mergeCell ref="AJ47:AL47"/>
    <mergeCell ref="AM47:AQ47"/>
    <mergeCell ref="AR47:AT47"/>
    <mergeCell ref="AU47:AX47"/>
    <mergeCell ref="AY47:BB47"/>
    <mergeCell ref="BC47:BH47"/>
    <mergeCell ref="BI47:BL47"/>
    <mergeCell ref="BM47:BP47"/>
    <mergeCell ref="A46:B46"/>
    <mergeCell ref="C46:D46"/>
    <mergeCell ref="E46:H46"/>
    <mergeCell ref="I46:K46"/>
    <mergeCell ref="L46:P46"/>
    <mergeCell ref="Q46:U46"/>
    <mergeCell ref="V46:Y46"/>
    <mergeCell ref="Z46:AD46"/>
    <mergeCell ref="AE46:AI46"/>
    <mergeCell ref="AJ46:AL46"/>
    <mergeCell ref="AM46:AQ46"/>
    <mergeCell ref="AR46:AT46"/>
    <mergeCell ref="AU46:AX46"/>
    <mergeCell ref="AY46:BB46"/>
    <mergeCell ref="BC46:BH46"/>
    <mergeCell ref="BI46:BL46"/>
    <mergeCell ref="BM46:BP46"/>
    <mergeCell ref="A45:B45"/>
    <mergeCell ref="C45:D45"/>
    <mergeCell ref="E45:H45"/>
    <mergeCell ref="I45:K45"/>
    <mergeCell ref="L45:P45"/>
    <mergeCell ref="Q45:U45"/>
    <mergeCell ref="V45:Y45"/>
    <mergeCell ref="Z45:AD45"/>
    <mergeCell ref="AE45:AI45"/>
    <mergeCell ref="AJ45:AL45"/>
    <mergeCell ref="AM45:AQ45"/>
    <mergeCell ref="AR45:AT45"/>
    <mergeCell ref="AU45:AX45"/>
    <mergeCell ref="AY45:BB45"/>
    <mergeCell ref="BC45:BH45"/>
    <mergeCell ref="BI45:BL45"/>
    <mergeCell ref="BM45:BP45"/>
    <mergeCell ref="A44:B44"/>
    <mergeCell ref="C44:D44"/>
    <mergeCell ref="E44:H44"/>
    <mergeCell ref="I44:K44"/>
    <mergeCell ref="L44:P44"/>
    <mergeCell ref="Q44:U44"/>
    <mergeCell ref="V44:Y44"/>
    <mergeCell ref="Z44:AD44"/>
    <mergeCell ref="AE44:AI44"/>
    <mergeCell ref="AJ44:AL44"/>
    <mergeCell ref="AM44:AQ44"/>
    <mergeCell ref="AR44:AT44"/>
    <mergeCell ref="AU44:AX44"/>
    <mergeCell ref="AY44:BB44"/>
    <mergeCell ref="BC44:BH44"/>
    <mergeCell ref="BI44:BL44"/>
    <mergeCell ref="BM44:BP44"/>
    <mergeCell ref="A43:B43"/>
    <mergeCell ref="C43:D43"/>
    <mergeCell ref="E43:H43"/>
    <mergeCell ref="I43:K43"/>
    <mergeCell ref="L43:P43"/>
    <mergeCell ref="Q43:U43"/>
    <mergeCell ref="V43:Y43"/>
    <mergeCell ref="Z43:AD43"/>
    <mergeCell ref="AE43:AI43"/>
    <mergeCell ref="AJ43:AL43"/>
    <mergeCell ref="AM43:AQ43"/>
    <mergeCell ref="AR43:AT43"/>
    <mergeCell ref="AU43:AX43"/>
    <mergeCell ref="AY43:BB43"/>
    <mergeCell ref="BC43:BH43"/>
    <mergeCell ref="BI43:BL43"/>
    <mergeCell ref="BM43:BP43"/>
    <mergeCell ref="A42:B42"/>
    <mergeCell ref="C42:D42"/>
    <mergeCell ref="E42:H42"/>
    <mergeCell ref="I42:K42"/>
    <mergeCell ref="L42:P42"/>
    <mergeCell ref="Q42:U42"/>
    <mergeCell ref="V42:Y42"/>
    <mergeCell ref="Z42:AD42"/>
    <mergeCell ref="AE42:AI42"/>
    <mergeCell ref="AJ42:AL42"/>
    <mergeCell ref="AM42:AQ42"/>
    <mergeCell ref="AR42:AT42"/>
    <mergeCell ref="AU42:AX42"/>
    <mergeCell ref="AY42:BB42"/>
    <mergeCell ref="BC42:BH42"/>
    <mergeCell ref="BI42:BL42"/>
    <mergeCell ref="BM42:BP42"/>
    <mergeCell ref="A40:AI40"/>
    <mergeCell ref="AJ40:AM40"/>
    <mergeCell ref="AN40:AQ40"/>
    <mergeCell ref="AR40:AT40"/>
    <mergeCell ref="AU40:AX40"/>
    <mergeCell ref="AY40:BC40"/>
    <mergeCell ref="BD40:BH40"/>
    <mergeCell ref="BI40:BL40"/>
    <mergeCell ref="BM40:BP40"/>
    <mergeCell ref="A41:B41"/>
    <mergeCell ref="C41:D41"/>
    <mergeCell ref="E41:H41"/>
    <mergeCell ref="I41:K41"/>
    <mergeCell ref="L41:P41"/>
    <mergeCell ref="Q41:U41"/>
    <mergeCell ref="V41:Y41"/>
    <mergeCell ref="Z41:AD41"/>
    <mergeCell ref="AE41:AI41"/>
    <mergeCell ref="AJ41:AM41"/>
    <mergeCell ref="AN41:AQ41"/>
    <mergeCell ref="AR41:AT41"/>
    <mergeCell ref="AU41:AX41"/>
    <mergeCell ref="AY41:BC41"/>
    <mergeCell ref="BD41:BH41"/>
    <mergeCell ref="BI41:BL41"/>
    <mergeCell ref="BM41:BP41"/>
    <mergeCell ref="A38:AI38"/>
    <mergeCell ref="AJ38:AM38"/>
    <mergeCell ref="AN38:AQ38"/>
    <mergeCell ref="AR38:AT38"/>
    <mergeCell ref="AU38:AX38"/>
    <mergeCell ref="AY38:BC38"/>
    <mergeCell ref="BD38:BH38"/>
    <mergeCell ref="BI38:BL38"/>
    <mergeCell ref="BM38:BP38"/>
    <mergeCell ref="A39:B39"/>
    <mergeCell ref="C39:D39"/>
    <mergeCell ref="E39:H39"/>
    <mergeCell ref="I39:K39"/>
    <mergeCell ref="L39:P39"/>
    <mergeCell ref="Q39:U39"/>
    <mergeCell ref="V39:Y39"/>
    <mergeCell ref="Z39:AD39"/>
    <mergeCell ref="AE39:AI39"/>
    <mergeCell ref="AJ39:AM39"/>
    <mergeCell ref="AN39:AQ39"/>
    <mergeCell ref="AR39:AT39"/>
    <mergeCell ref="AU39:AX39"/>
    <mergeCell ref="AY39:BC39"/>
    <mergeCell ref="BD39:BH39"/>
    <mergeCell ref="BI39:BL39"/>
    <mergeCell ref="BM39:BP39"/>
    <mergeCell ref="A37:B37"/>
    <mergeCell ref="C37:D37"/>
    <mergeCell ref="E37:H37"/>
    <mergeCell ref="I37:K37"/>
    <mergeCell ref="L37:P37"/>
    <mergeCell ref="Q37:U37"/>
    <mergeCell ref="V37:Y37"/>
    <mergeCell ref="Z37:AD37"/>
    <mergeCell ref="AE37:AI37"/>
    <mergeCell ref="AJ37:AM37"/>
    <mergeCell ref="AN37:AQ37"/>
    <mergeCell ref="AR37:AT37"/>
    <mergeCell ref="AU37:AX37"/>
    <mergeCell ref="AY37:BC37"/>
    <mergeCell ref="BD37:BH37"/>
    <mergeCell ref="BI37:BL37"/>
    <mergeCell ref="BM37:BP37"/>
    <mergeCell ref="A36:B36"/>
    <mergeCell ref="C36:D36"/>
    <mergeCell ref="E36:H36"/>
    <mergeCell ref="I36:K36"/>
    <mergeCell ref="L36:P36"/>
    <mergeCell ref="Q36:U36"/>
    <mergeCell ref="V36:Y36"/>
    <mergeCell ref="Z36:AD36"/>
    <mergeCell ref="AE36:AI36"/>
    <mergeCell ref="AJ36:AM36"/>
    <mergeCell ref="AN36:AQ36"/>
    <mergeCell ref="AR36:AT36"/>
    <mergeCell ref="AU36:AX36"/>
    <mergeCell ref="AY36:BC36"/>
    <mergeCell ref="BD36:BH36"/>
    <mergeCell ref="BI36:BL36"/>
    <mergeCell ref="BM36:BP36"/>
    <mergeCell ref="A35:B35"/>
    <mergeCell ref="C35:D35"/>
    <mergeCell ref="E35:H35"/>
    <mergeCell ref="I35:K35"/>
    <mergeCell ref="L35:P35"/>
    <mergeCell ref="Q35:U35"/>
    <mergeCell ref="V35:Y35"/>
    <mergeCell ref="Z35:AD35"/>
    <mergeCell ref="AE35:AI35"/>
    <mergeCell ref="AJ35:AM35"/>
    <mergeCell ref="AN35:AQ35"/>
    <mergeCell ref="AR35:AT35"/>
    <mergeCell ref="AU35:AX35"/>
    <mergeCell ref="AY35:BC35"/>
    <mergeCell ref="BD35:BH35"/>
    <mergeCell ref="BI35:BL35"/>
    <mergeCell ref="BM35:BP35"/>
    <mergeCell ref="A34:B34"/>
    <mergeCell ref="C34:D34"/>
    <mergeCell ref="E34:H34"/>
    <mergeCell ref="I34:K34"/>
    <mergeCell ref="L34:P34"/>
    <mergeCell ref="Q34:U34"/>
    <mergeCell ref="V34:Y34"/>
    <mergeCell ref="Z34:AD34"/>
    <mergeCell ref="AE34:AI34"/>
    <mergeCell ref="AJ34:AM34"/>
    <mergeCell ref="AN34:AQ34"/>
    <mergeCell ref="AR34:AT34"/>
    <mergeCell ref="AU34:AX34"/>
    <mergeCell ref="AY34:BC34"/>
    <mergeCell ref="BD34:BH34"/>
    <mergeCell ref="BI34:BL34"/>
    <mergeCell ref="BM34:BP34"/>
    <mergeCell ref="A33:B33"/>
    <mergeCell ref="C33:D33"/>
    <mergeCell ref="E33:H33"/>
    <mergeCell ref="I33:K33"/>
    <mergeCell ref="L33:P33"/>
    <mergeCell ref="Q33:U33"/>
    <mergeCell ref="V33:Y33"/>
    <mergeCell ref="Z33:AD33"/>
    <mergeCell ref="AE33:AI33"/>
    <mergeCell ref="AJ33:AM33"/>
    <mergeCell ref="AN33:AQ33"/>
    <mergeCell ref="AR33:AT33"/>
    <mergeCell ref="AU33:AX33"/>
    <mergeCell ref="AY33:BC33"/>
    <mergeCell ref="BD33:BH33"/>
    <mergeCell ref="BI33:BL33"/>
    <mergeCell ref="BM33:BP33"/>
    <mergeCell ref="A32:B32"/>
    <mergeCell ref="C32:D32"/>
    <mergeCell ref="E32:H32"/>
    <mergeCell ref="I32:K32"/>
    <mergeCell ref="L32:P32"/>
    <mergeCell ref="Q32:U32"/>
    <mergeCell ref="V32:Y32"/>
    <mergeCell ref="Z32:AD32"/>
    <mergeCell ref="AE32:AI32"/>
    <mergeCell ref="AJ32:AM32"/>
    <mergeCell ref="AN32:AQ32"/>
    <mergeCell ref="AR32:AT32"/>
    <mergeCell ref="AU32:AX32"/>
    <mergeCell ref="AY32:BC32"/>
    <mergeCell ref="BD32:BH32"/>
    <mergeCell ref="BI32:BL32"/>
    <mergeCell ref="BM32:BP32"/>
    <mergeCell ref="AY29:BC29"/>
    <mergeCell ref="BD29:BH29"/>
    <mergeCell ref="BI29:BL29"/>
    <mergeCell ref="BM29:BP29"/>
    <mergeCell ref="A30:AI30"/>
    <mergeCell ref="AJ30:AM30"/>
    <mergeCell ref="AN30:AQ30"/>
    <mergeCell ref="AR30:AT30"/>
    <mergeCell ref="AU30:AX30"/>
    <mergeCell ref="AY30:BC30"/>
    <mergeCell ref="BD30:BH30"/>
    <mergeCell ref="BI30:BL30"/>
    <mergeCell ref="BM30:BP30"/>
    <mergeCell ref="A31:B31"/>
    <mergeCell ref="C31:D31"/>
    <mergeCell ref="E31:H31"/>
    <mergeCell ref="I31:K31"/>
    <mergeCell ref="L31:P31"/>
    <mergeCell ref="Q31:U31"/>
    <mergeCell ref="V31:Y31"/>
    <mergeCell ref="Z31:AD31"/>
    <mergeCell ref="AE31:AI31"/>
    <mergeCell ref="AJ31:AM31"/>
    <mergeCell ref="AN31:AQ31"/>
    <mergeCell ref="AR31:AT31"/>
    <mergeCell ref="AU31:AX31"/>
    <mergeCell ref="AY31:BC31"/>
    <mergeCell ref="BD31:BH31"/>
    <mergeCell ref="BI31:BL31"/>
    <mergeCell ref="BM31:BP31"/>
    <mergeCell ref="B26:D26"/>
    <mergeCell ref="E26:G26"/>
    <mergeCell ref="H26:J26"/>
    <mergeCell ref="K26:O26"/>
    <mergeCell ref="P26:T26"/>
    <mergeCell ref="U26:X26"/>
    <mergeCell ref="Y26:AC26"/>
    <mergeCell ref="AD26:AH26"/>
    <mergeCell ref="AI26:AL26"/>
    <mergeCell ref="AM26:AP26"/>
    <mergeCell ref="AQ26:AT26"/>
    <mergeCell ref="AU26:AW26"/>
    <mergeCell ref="AX26:BB26"/>
    <mergeCell ref="BC26:BH26"/>
    <mergeCell ref="BI26:BL26"/>
    <mergeCell ref="BM26:BP26"/>
    <mergeCell ref="A28:B29"/>
    <mergeCell ref="C28:D29"/>
    <mergeCell ref="E28:H29"/>
    <mergeCell ref="I28:K29"/>
    <mergeCell ref="L28:AD28"/>
    <mergeCell ref="AE28:AI28"/>
    <mergeCell ref="AJ28:BP28"/>
    <mergeCell ref="L29:P29"/>
    <mergeCell ref="Q29:U29"/>
    <mergeCell ref="V29:Y29"/>
    <mergeCell ref="Z29:AD29"/>
    <mergeCell ref="AE29:AI29"/>
    <mergeCell ref="AJ29:AM29"/>
    <mergeCell ref="AN29:AQ29"/>
    <mergeCell ref="AR29:AT29"/>
    <mergeCell ref="AU29:AX29"/>
    <mergeCell ref="B24:D24"/>
    <mergeCell ref="E24:G24"/>
    <mergeCell ref="H24:J24"/>
    <mergeCell ref="K24:O24"/>
    <mergeCell ref="P24:T24"/>
    <mergeCell ref="U24:X24"/>
    <mergeCell ref="Y24:AC24"/>
    <mergeCell ref="AD24:AH24"/>
    <mergeCell ref="AI24:AL24"/>
    <mergeCell ref="AM24:AP24"/>
    <mergeCell ref="AQ24:AT24"/>
    <mergeCell ref="AU24:AW24"/>
    <mergeCell ref="AX24:BB24"/>
    <mergeCell ref="BC24:BH24"/>
    <mergeCell ref="BI24:BL24"/>
    <mergeCell ref="BM24:BP24"/>
    <mergeCell ref="B25:D25"/>
    <mergeCell ref="E25:G25"/>
    <mergeCell ref="H25:J25"/>
    <mergeCell ref="K25:O25"/>
    <mergeCell ref="P25:T25"/>
    <mergeCell ref="U25:X25"/>
    <mergeCell ref="Y25:AC25"/>
    <mergeCell ref="AD25:AH25"/>
    <mergeCell ref="AI25:AL25"/>
    <mergeCell ref="AM25:AP25"/>
    <mergeCell ref="AQ25:AT25"/>
    <mergeCell ref="AU25:AW25"/>
    <mergeCell ref="AX25:BB25"/>
    <mergeCell ref="BC25:BH25"/>
    <mergeCell ref="BI25:BL25"/>
    <mergeCell ref="BM25:BP25"/>
    <mergeCell ref="B22:D22"/>
    <mergeCell ref="E22:G22"/>
    <mergeCell ref="H22:J22"/>
    <mergeCell ref="K22:O22"/>
    <mergeCell ref="P22:T22"/>
    <mergeCell ref="U22:X22"/>
    <mergeCell ref="Y22:AC22"/>
    <mergeCell ref="AD22:AH22"/>
    <mergeCell ref="AI22:AL22"/>
    <mergeCell ref="AM22:AP22"/>
    <mergeCell ref="AQ22:AT22"/>
    <mergeCell ref="AU22:AW22"/>
    <mergeCell ref="AX22:BB22"/>
    <mergeCell ref="BC22:BH22"/>
    <mergeCell ref="BI22:BL22"/>
    <mergeCell ref="BM22:BP22"/>
    <mergeCell ref="B23:D23"/>
    <mergeCell ref="E23:G23"/>
    <mergeCell ref="H23:J23"/>
    <mergeCell ref="K23:O23"/>
    <mergeCell ref="P23:T23"/>
    <mergeCell ref="U23:X23"/>
    <mergeCell ref="Y23:AC23"/>
    <mergeCell ref="AD23:AH23"/>
    <mergeCell ref="AI23:AL23"/>
    <mergeCell ref="AM23:AP23"/>
    <mergeCell ref="AQ23:AT23"/>
    <mergeCell ref="AU23:AW23"/>
    <mergeCell ref="AX23:BB23"/>
    <mergeCell ref="BC23:BH23"/>
    <mergeCell ref="BI23:BL23"/>
    <mergeCell ref="BM23:BP23"/>
    <mergeCell ref="B20:D20"/>
    <mergeCell ref="E20:G20"/>
    <mergeCell ref="H20:J20"/>
    <mergeCell ref="K20:O20"/>
    <mergeCell ref="P20:T20"/>
    <mergeCell ref="U20:X20"/>
    <mergeCell ref="Y20:AC20"/>
    <mergeCell ref="AD20:AH20"/>
    <mergeCell ref="AI20:AL20"/>
    <mergeCell ref="AM20:AP20"/>
    <mergeCell ref="AQ20:AT20"/>
    <mergeCell ref="AU20:AW20"/>
    <mergeCell ref="AX20:BB20"/>
    <mergeCell ref="BC20:BH20"/>
    <mergeCell ref="BI20:BL20"/>
    <mergeCell ref="BM20:BP20"/>
    <mergeCell ref="B21:D21"/>
    <mergeCell ref="E21:G21"/>
    <mergeCell ref="H21:J21"/>
    <mergeCell ref="K21:O21"/>
    <mergeCell ref="P21:T21"/>
    <mergeCell ref="U21:X21"/>
    <mergeCell ref="Y21:AC21"/>
    <mergeCell ref="AD21:AH21"/>
    <mergeCell ref="AI21:AL21"/>
    <mergeCell ref="AM21:AP21"/>
    <mergeCell ref="AQ21:AT21"/>
    <mergeCell ref="AU21:AW21"/>
    <mergeCell ref="AX21:BB21"/>
    <mergeCell ref="BC21:BH21"/>
    <mergeCell ref="BI21:BL21"/>
    <mergeCell ref="BM21:BP21"/>
    <mergeCell ref="B18:D18"/>
    <mergeCell ref="E18:G18"/>
    <mergeCell ref="H18:J18"/>
    <mergeCell ref="K18:O18"/>
    <mergeCell ref="P18:T18"/>
    <mergeCell ref="U18:X18"/>
    <mergeCell ref="Y18:AC18"/>
    <mergeCell ref="AD18:AH18"/>
    <mergeCell ref="AI18:AL18"/>
    <mergeCell ref="AM18:AP18"/>
    <mergeCell ref="AQ18:AT18"/>
    <mergeCell ref="AU18:AW18"/>
    <mergeCell ref="AX18:BB18"/>
    <mergeCell ref="BC18:BH18"/>
    <mergeCell ref="BI18:BL18"/>
    <mergeCell ref="BM18:BP18"/>
    <mergeCell ref="B19:D19"/>
    <mergeCell ref="E19:G19"/>
    <mergeCell ref="H19:J19"/>
    <mergeCell ref="K19:O19"/>
    <mergeCell ref="P19:T19"/>
    <mergeCell ref="U19:X19"/>
    <mergeCell ref="Y19:AC19"/>
    <mergeCell ref="AD19:AH19"/>
    <mergeCell ref="AI19:AL19"/>
    <mergeCell ref="AM19:AP19"/>
    <mergeCell ref="AQ19:AT19"/>
    <mergeCell ref="AU19:AW19"/>
    <mergeCell ref="AX19:BB19"/>
    <mergeCell ref="BC19:BH19"/>
    <mergeCell ref="BI19:BL19"/>
    <mergeCell ref="BM19:BP19"/>
    <mergeCell ref="A16:AH16"/>
    <mergeCell ref="AI16:AL16"/>
    <mergeCell ref="AM16:AP16"/>
    <mergeCell ref="AQ16:AT16"/>
    <mergeCell ref="AU16:AW16"/>
    <mergeCell ref="AX16:BB16"/>
    <mergeCell ref="BC16:BH16"/>
    <mergeCell ref="BI16:BL16"/>
    <mergeCell ref="BM16:BP16"/>
    <mergeCell ref="B17:D17"/>
    <mergeCell ref="E17:G17"/>
    <mergeCell ref="H17:J17"/>
    <mergeCell ref="K17:O17"/>
    <mergeCell ref="P17:T17"/>
    <mergeCell ref="U17:X17"/>
    <mergeCell ref="Y17:AC17"/>
    <mergeCell ref="AD17:AH17"/>
    <mergeCell ref="AI17:AL17"/>
    <mergeCell ref="AM17:AP17"/>
    <mergeCell ref="AQ17:AT17"/>
    <mergeCell ref="AU17:AW17"/>
    <mergeCell ref="AX17:BB17"/>
    <mergeCell ref="BC17:BH17"/>
    <mergeCell ref="BI17:BL17"/>
    <mergeCell ref="BM17:BP17"/>
    <mergeCell ref="A14:AH14"/>
    <mergeCell ref="AI14:AL14"/>
    <mergeCell ref="AM14:AP14"/>
    <mergeCell ref="AQ14:AT14"/>
    <mergeCell ref="AU14:AW14"/>
    <mergeCell ref="AX14:BB14"/>
    <mergeCell ref="BC14:BH14"/>
    <mergeCell ref="BI14:BL14"/>
    <mergeCell ref="BM14:BP14"/>
    <mergeCell ref="B15:D15"/>
    <mergeCell ref="E15:G15"/>
    <mergeCell ref="H15:J15"/>
    <mergeCell ref="K15:O15"/>
    <mergeCell ref="P15:T15"/>
    <mergeCell ref="U15:X15"/>
    <mergeCell ref="Y15:AC15"/>
    <mergeCell ref="AD15:AH15"/>
    <mergeCell ref="AI15:AL15"/>
    <mergeCell ref="AM15:AP15"/>
    <mergeCell ref="AQ15:AT15"/>
    <mergeCell ref="AU15:AW15"/>
    <mergeCell ref="AX15:BB15"/>
    <mergeCell ref="BC15:BH15"/>
    <mergeCell ref="BI15:BL15"/>
    <mergeCell ref="BM15:BP15"/>
    <mergeCell ref="B12:D12"/>
    <mergeCell ref="E12:G12"/>
    <mergeCell ref="H12:J12"/>
    <mergeCell ref="K12:O12"/>
    <mergeCell ref="P12:T12"/>
    <mergeCell ref="U12:X12"/>
    <mergeCell ref="Y12:AC12"/>
    <mergeCell ref="AD12:AH12"/>
    <mergeCell ref="AI12:AL12"/>
    <mergeCell ref="AM12:AP12"/>
    <mergeCell ref="AQ12:AT12"/>
    <mergeCell ref="AU12:AW12"/>
    <mergeCell ref="AX12:BB12"/>
    <mergeCell ref="BC12:BH12"/>
    <mergeCell ref="BI12:BL12"/>
    <mergeCell ref="BM12:BP12"/>
    <mergeCell ref="B13:D13"/>
    <mergeCell ref="E13:G13"/>
    <mergeCell ref="H13:J13"/>
    <mergeCell ref="K13:O13"/>
    <mergeCell ref="P13:T13"/>
    <mergeCell ref="U13:X13"/>
    <mergeCell ref="Y13:AC13"/>
    <mergeCell ref="AD13:AH13"/>
    <mergeCell ref="AI13:AL13"/>
    <mergeCell ref="AM13:AP13"/>
    <mergeCell ref="AQ13:AT13"/>
    <mergeCell ref="AU13:AW13"/>
    <mergeCell ref="AX13:BB13"/>
    <mergeCell ref="BC13:BH13"/>
    <mergeCell ref="BI13:BL13"/>
    <mergeCell ref="BM13:BP13"/>
    <mergeCell ref="B10:D10"/>
    <mergeCell ref="E10:G10"/>
    <mergeCell ref="H10:J10"/>
    <mergeCell ref="K10:O10"/>
    <mergeCell ref="P10:T10"/>
    <mergeCell ref="U10:X10"/>
    <mergeCell ref="Y10:AC10"/>
    <mergeCell ref="AD10:AH10"/>
    <mergeCell ref="AI10:AL10"/>
    <mergeCell ref="AM10:AP10"/>
    <mergeCell ref="AQ10:AT10"/>
    <mergeCell ref="AU10:AW10"/>
    <mergeCell ref="AX10:BB10"/>
    <mergeCell ref="BC10:BH10"/>
    <mergeCell ref="BI10:BL10"/>
    <mergeCell ref="BM10:BP10"/>
    <mergeCell ref="B11:D11"/>
    <mergeCell ref="E11:G11"/>
    <mergeCell ref="H11:J11"/>
    <mergeCell ref="K11:O11"/>
    <mergeCell ref="P11:T11"/>
    <mergeCell ref="U11:X11"/>
    <mergeCell ref="Y11:AC11"/>
    <mergeCell ref="AD11:AH11"/>
    <mergeCell ref="AI11:AL11"/>
    <mergeCell ref="AM11:AP11"/>
    <mergeCell ref="AQ11:AT11"/>
    <mergeCell ref="AU11:AW11"/>
    <mergeCell ref="AX11:BB11"/>
    <mergeCell ref="BC11:BH11"/>
    <mergeCell ref="BI11:BL11"/>
    <mergeCell ref="BM11:BP11"/>
    <mergeCell ref="E8:G8"/>
    <mergeCell ref="H8:J8"/>
    <mergeCell ref="K8:O8"/>
    <mergeCell ref="P8:T8"/>
    <mergeCell ref="U8:X8"/>
    <mergeCell ref="Y8:AC8"/>
    <mergeCell ref="AD8:AH8"/>
    <mergeCell ref="AI8:AL8"/>
    <mergeCell ref="AM8:AP8"/>
    <mergeCell ref="AQ8:AT8"/>
    <mergeCell ref="AU8:AW8"/>
    <mergeCell ref="AX8:BB8"/>
    <mergeCell ref="BC8:BH8"/>
    <mergeCell ref="BI8:BL8"/>
    <mergeCell ref="BM8:BP8"/>
    <mergeCell ref="B9:D9"/>
    <mergeCell ref="E9:G9"/>
    <mergeCell ref="H9:J9"/>
    <mergeCell ref="K9:O9"/>
    <mergeCell ref="P9:T9"/>
    <mergeCell ref="U9:X9"/>
    <mergeCell ref="Y9:AC9"/>
    <mergeCell ref="AD9:AH9"/>
    <mergeCell ref="AI9:AL9"/>
    <mergeCell ref="AM9:AP9"/>
    <mergeCell ref="AQ9:AT9"/>
    <mergeCell ref="AU9:AW9"/>
    <mergeCell ref="AX9:BB9"/>
    <mergeCell ref="BC9:BH9"/>
    <mergeCell ref="BI9:BL9"/>
    <mergeCell ref="BM9:BP9"/>
    <mergeCell ref="A205:BS205"/>
    <mergeCell ref="A230:BS230"/>
    <mergeCell ref="A5:A6"/>
    <mergeCell ref="B5:D6"/>
    <mergeCell ref="E5:G6"/>
    <mergeCell ref="H5:J6"/>
    <mergeCell ref="K5:AC5"/>
    <mergeCell ref="AD5:AH5"/>
    <mergeCell ref="AI5:BP5"/>
    <mergeCell ref="K6:O6"/>
    <mergeCell ref="P6:T6"/>
    <mergeCell ref="U6:X6"/>
    <mergeCell ref="Y6:AC6"/>
    <mergeCell ref="AD6:AH6"/>
    <mergeCell ref="AI6:AL6"/>
    <mergeCell ref="AM6:AP6"/>
    <mergeCell ref="AQ6:AT6"/>
    <mergeCell ref="AU6:AW6"/>
    <mergeCell ref="AX6:BB6"/>
    <mergeCell ref="BC6:BH6"/>
    <mergeCell ref="BI6:BL6"/>
    <mergeCell ref="BM6:BP6"/>
    <mergeCell ref="A7:AH7"/>
    <mergeCell ref="AI7:AL7"/>
    <mergeCell ref="AM7:AP7"/>
    <mergeCell ref="AQ7:AT7"/>
    <mergeCell ref="AU7:AW7"/>
    <mergeCell ref="AX7:BB7"/>
    <mergeCell ref="BC7:BH7"/>
    <mergeCell ref="BI7:BL7"/>
    <mergeCell ref="BM7:BP7"/>
    <mergeCell ref="B8:D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User</cp:lastModifiedBy>
  <dcterms:created xsi:type="dcterms:W3CDTF">2025-05-29T13:16:43Z</dcterms:created>
  <dcterms:modified xsi:type="dcterms:W3CDTF">2025-05-30T09:48:30Z</dcterms:modified>
</cp:coreProperties>
</file>